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5200" windowHeight="128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<sst xmlns="http://schemas.openxmlformats.org/spreadsheetml/2006/main" count="379" uniqueCount="347">
  <si>
    <t>520MY8C</t>
  </si>
  <si>
    <t>540MY8C</t>
  </si>
  <si>
    <t>560MY8D</t>
  </si>
  <si>
    <t>510MR2C</t>
  </si>
  <si>
    <t>520MR2C</t>
  </si>
  <si>
    <t>530MR2C</t>
  </si>
  <si>
    <t>540MR2C</t>
  </si>
  <si>
    <t>560MR2C</t>
  </si>
  <si>
    <t>560MR2D</t>
  </si>
  <si>
    <t>510MY8C</t>
  </si>
  <si>
    <t>530MY8C</t>
  </si>
  <si>
    <t>560MY8C</t>
  </si>
  <si>
    <t>510PY9C</t>
  </si>
  <si>
    <t>520PY9C</t>
  </si>
  <si>
    <t>530PY9C</t>
  </si>
  <si>
    <t>540PY9C</t>
  </si>
  <si>
    <t>560PY9C</t>
  </si>
  <si>
    <t>510PR2C</t>
  </si>
  <si>
    <t>520PR2C</t>
  </si>
  <si>
    <t>530PR2C</t>
  </si>
  <si>
    <t>540PR2C</t>
  </si>
  <si>
    <t>560PR2C</t>
  </si>
  <si>
    <t>510LB7C</t>
  </si>
  <si>
    <t>520LB7C</t>
  </si>
  <si>
    <t>530LB7C</t>
  </si>
  <si>
    <t>540LB7C</t>
  </si>
  <si>
    <t>560LB7D</t>
  </si>
  <si>
    <t>520PG0C</t>
  </si>
  <si>
    <t>530PG0C</t>
  </si>
  <si>
    <t>540PG0C</t>
  </si>
  <si>
    <t>510PG2C</t>
  </si>
  <si>
    <t>520PG2C</t>
  </si>
  <si>
    <t>530PG2C</t>
  </si>
  <si>
    <t>540PG2C</t>
  </si>
  <si>
    <t>560PG2D</t>
  </si>
  <si>
    <t>530E850C</t>
  </si>
  <si>
    <t>05W580BBC</t>
  </si>
  <si>
    <t>05W580EGC</t>
  </si>
  <si>
    <t>05W580ERC</t>
  </si>
  <si>
    <t>05W580CYC</t>
  </si>
  <si>
    <t>05W580EW3C</t>
  </si>
  <si>
    <t>E12EB7C</t>
  </si>
  <si>
    <t>E12LG2C</t>
  </si>
  <si>
    <t>E12LR2C</t>
  </si>
  <si>
    <t>E12LY9C</t>
  </si>
  <si>
    <t>S12LR2C</t>
  </si>
  <si>
    <t>S12LY9C</t>
  </si>
  <si>
    <t>S12EB7C</t>
  </si>
  <si>
    <t>S12PW6C</t>
  </si>
  <si>
    <t>330MY8C</t>
  </si>
  <si>
    <t>330MR2C</t>
  </si>
  <si>
    <t>330LB7C</t>
  </si>
  <si>
    <t>330PG2C</t>
  </si>
  <si>
    <t>412MY8C</t>
  </si>
  <si>
    <t>412MR2C</t>
  </si>
  <si>
    <t>412LB7C</t>
  </si>
  <si>
    <t>412PG0C</t>
  </si>
  <si>
    <t>130MR2C</t>
  </si>
  <si>
    <t>130LB7C</t>
  </si>
  <si>
    <t>130PG2C</t>
  </si>
  <si>
    <t>599MR2C</t>
  </si>
  <si>
    <t>599MY8C</t>
  </si>
  <si>
    <t>599LB7C</t>
  </si>
  <si>
    <t>599PG2C</t>
  </si>
  <si>
    <t>1025MR2C</t>
  </si>
  <si>
    <t>105MR2D</t>
  </si>
  <si>
    <t>1025MY8C</t>
  </si>
  <si>
    <t>105MY8D</t>
  </si>
  <si>
    <t>1025LB7C</t>
  </si>
  <si>
    <t>105LB7D</t>
  </si>
  <si>
    <t>1025PG2C</t>
  </si>
  <si>
    <t>105PG2D</t>
  </si>
  <si>
    <t>PLCC2KYCT</t>
  </si>
  <si>
    <t>PLCC2KRCT</t>
  </si>
  <si>
    <t>PLCC2LBCT</t>
  </si>
  <si>
    <t>PLCC2LGCT</t>
  </si>
  <si>
    <t>0805KGCT</t>
  </si>
  <si>
    <t>0805KYCT</t>
  </si>
  <si>
    <t>0805KRCT</t>
  </si>
  <si>
    <t>0805LBCT</t>
  </si>
  <si>
    <t>0805LWCT</t>
  </si>
  <si>
    <t>1206KGCT</t>
  </si>
  <si>
    <t>1206KYCT</t>
  </si>
  <si>
    <t>1206KRCT</t>
  </si>
  <si>
    <t>1206LBCT</t>
  </si>
  <si>
    <t>1206LWCT</t>
  </si>
  <si>
    <t>540R2GBC-CA</t>
  </si>
  <si>
    <t>520E940C</t>
  </si>
  <si>
    <t>PL-IRM0101-3</t>
  </si>
  <si>
    <t>LC-03</t>
  </si>
  <si>
    <t>LC-05</t>
  </si>
  <si>
    <t>LC-08</t>
  </si>
  <si>
    <t>LC-10</t>
  </si>
  <si>
    <t>LC-03B</t>
  </si>
  <si>
    <t>LC-05B</t>
  </si>
  <si>
    <t>LC-08B</t>
  </si>
  <si>
    <t>LC-10B</t>
  </si>
  <si>
    <t>LED-TEST</t>
  </si>
  <si>
    <t>515XR2C</t>
  </si>
  <si>
    <t>530XR2C</t>
  </si>
  <si>
    <t>515XY8C</t>
  </si>
  <si>
    <t>530XY8C</t>
  </si>
  <si>
    <t>515XG2C</t>
  </si>
  <si>
    <t>530XG2C</t>
  </si>
  <si>
    <t>515XW8C</t>
  </si>
  <si>
    <t>530XW8C</t>
  </si>
  <si>
    <t>510E850C</t>
  </si>
  <si>
    <t>S12LG2C</t>
  </si>
  <si>
    <t>515XB7C</t>
  </si>
  <si>
    <t>530XB7C</t>
  </si>
  <si>
    <t>530MUV9C</t>
  </si>
  <si>
    <t>5VAM12DW3C</t>
  </si>
  <si>
    <t>10VAL12HW3C</t>
  </si>
  <si>
    <t>105XW7D</t>
  </si>
  <si>
    <t>105XB7D</t>
  </si>
  <si>
    <t>105XG2D</t>
  </si>
  <si>
    <t>105XY8D</t>
  </si>
  <si>
    <t>105XR2D</t>
  </si>
  <si>
    <t>S12N3W3C</t>
  </si>
  <si>
    <t>S12PW3C</t>
  </si>
  <si>
    <t>515XWO4C</t>
  </si>
  <si>
    <t>530XWO4C</t>
  </si>
  <si>
    <t>10VAL12HW6C</t>
  </si>
  <si>
    <t>E12PW6C</t>
  </si>
  <si>
    <t>5VAM12DW6C</t>
  </si>
  <si>
    <t>S12N3W6C</t>
  </si>
  <si>
    <t>05W580EW6C</t>
  </si>
  <si>
    <t>Type</t>
  </si>
  <si>
    <t>Importance</t>
  </si>
  <si>
    <t xml:space="preserve">Importance </t>
  </si>
  <si>
    <t>Standard packaging</t>
  </si>
  <si>
    <t>5MM LEDs 20mA</t>
  </si>
  <si>
    <t>5MM LEDs 100mA</t>
  </si>
  <si>
    <t>Power LEDs "1W" 350mA</t>
  </si>
  <si>
    <t>Power "3W" LEDs (700mA)</t>
  </si>
  <si>
    <t>5W LEDs</t>
  </si>
  <si>
    <t>10W LEDs</t>
  </si>
  <si>
    <t>PLCC6RGBCT</t>
  </si>
  <si>
    <t>Middle</t>
  </si>
  <si>
    <t>Big</t>
  </si>
  <si>
    <t>3MM 20mA LEDs</t>
  </si>
  <si>
    <t>Straw hat 20mA LEDs</t>
  </si>
  <si>
    <t>SMD LEDs</t>
  </si>
  <si>
    <t>10MM LEDs</t>
  </si>
  <si>
    <t>1.8MM LEDs</t>
  </si>
  <si>
    <t>Flat top LEDs</t>
  </si>
  <si>
    <t>X-types LEDs 5MM</t>
  </si>
  <si>
    <t>X-types LEDs 10MM</t>
  </si>
  <si>
    <t>IR</t>
  </si>
  <si>
    <t>LED strips</t>
  </si>
  <si>
    <t>Small market</t>
  </si>
  <si>
    <t>1 very important, everyone needs it, middle markets 2 packagings, big markets 3 packagings</t>
  </si>
  <si>
    <t>2 less important, small markets does not need it, middle markets one packaging, big markets two</t>
  </si>
  <si>
    <t>3 least improtant, small and middle amrkets does not need it, big markets one packaging</t>
  </si>
  <si>
    <t>Initial purchase:</t>
  </si>
  <si>
    <t>Total before discount</t>
  </si>
  <si>
    <t>Total after discount</t>
  </si>
  <si>
    <t>RGB LEDs</t>
  </si>
  <si>
    <t>515PWC</t>
  </si>
  <si>
    <t>PLCC4RGBCT-CA</t>
  </si>
  <si>
    <t>530PWC</t>
  </si>
  <si>
    <t>20VAL12HW3C</t>
  </si>
  <si>
    <t>20VAL12HW6C</t>
  </si>
  <si>
    <t>520PWC</t>
  </si>
  <si>
    <t>540PWC</t>
  </si>
  <si>
    <t>550PWC</t>
  </si>
  <si>
    <t>560PWC</t>
  </si>
  <si>
    <t>560PWD</t>
  </si>
  <si>
    <t>515PWO4C</t>
  </si>
  <si>
    <t>530PWO4C</t>
  </si>
  <si>
    <t>550PWO4C</t>
  </si>
  <si>
    <t>599PWO4C</t>
  </si>
  <si>
    <t>NEW</t>
  </si>
  <si>
    <t>20W LEDs</t>
  </si>
  <si>
    <t>Led Modules</t>
  </si>
  <si>
    <t>E12PW3C</t>
  </si>
  <si>
    <t>Basic prices</t>
  </si>
  <si>
    <t>330PWO4C</t>
  </si>
  <si>
    <t>412PWO4C</t>
  </si>
  <si>
    <t>SMD LEDs packaging is 3000, 100 is stated only for counting purpose</t>
  </si>
  <si>
    <t>E12PW6C-O</t>
  </si>
  <si>
    <t>E12PW3C-O</t>
  </si>
  <si>
    <t>E12EB7C-O</t>
  </si>
  <si>
    <t>E12LG2C-O</t>
  </si>
  <si>
    <t>E12LY9C-O</t>
  </si>
  <si>
    <t>E12LR2C-O</t>
  </si>
  <si>
    <t>3VAC9CW6</t>
  </si>
  <si>
    <t>3VAC9CW3</t>
  </si>
  <si>
    <t>PLCC6MW6C-3C</t>
  </si>
  <si>
    <t>PLCC6MW3C-3C</t>
  </si>
  <si>
    <t>MR16-3.5W-W6-GU10</t>
  </si>
  <si>
    <t>MR16-3.5W-W6-E27</t>
  </si>
  <si>
    <t>MR16-3.5W-W6-GU5.3</t>
  </si>
  <si>
    <t>GU60-3W-W6-E27</t>
  </si>
  <si>
    <t>LM-W6-50X16-0.3W-12V</t>
  </si>
  <si>
    <t>LM-W3-50X16-0.3W-12V</t>
  </si>
  <si>
    <t>8.9/10pcs</t>
  </si>
  <si>
    <t>10pcs</t>
  </si>
  <si>
    <t>599PWC</t>
  </si>
  <si>
    <t>551PWC</t>
  </si>
  <si>
    <t>130PWC</t>
  </si>
  <si>
    <t>330PWC</t>
  </si>
  <si>
    <t>330MUV9C</t>
  </si>
  <si>
    <t>1025PWC</t>
  </si>
  <si>
    <t>105PWD</t>
  </si>
  <si>
    <t>PLCC2LW3CT</t>
  </si>
  <si>
    <t>PLCC2LW6CT</t>
  </si>
  <si>
    <t>Final price</t>
  </si>
  <si>
    <t>distributor 10% discount</t>
  </si>
  <si>
    <t>412PWC</t>
  </si>
  <si>
    <t>LM-W6-60X10-1W</t>
  </si>
  <si>
    <t>LM-W6-60X10-3W</t>
  </si>
  <si>
    <t>MR16-3.5W Spotlight</t>
  </si>
  <si>
    <t>MR16-3.5W-W3-GU10</t>
  </si>
  <si>
    <t>MR16-3.5W-W3-E27</t>
  </si>
  <si>
    <t>MR16-3.5W-W3-GU5.3</t>
  </si>
  <si>
    <t>G60-6W-W3-E27</t>
  </si>
  <si>
    <t>G60-6W-W6-E27</t>
  </si>
  <si>
    <t xml:space="preserve">G60-6W-W6-GU10 </t>
  </si>
  <si>
    <t>G60-6W-W3-GU10</t>
  </si>
  <si>
    <t xml:space="preserve">GU60-3W-W3-E27 </t>
  </si>
  <si>
    <t>MR16 3X1W LED Bulb</t>
  </si>
  <si>
    <t>MR16-3X1W-W3-GU10</t>
  </si>
  <si>
    <t>STRF4-3528-R60-12V</t>
  </si>
  <si>
    <t>STRF4-3528-G60-12V</t>
  </si>
  <si>
    <t>STRF4-3528-B60-12V</t>
  </si>
  <si>
    <t>STRF4-3528-Y60-12V</t>
  </si>
  <si>
    <t>STRF4-3528-R60-12V-WP-T</t>
  </si>
  <si>
    <t>STRF4-3528-G60-12V-WP-T</t>
  </si>
  <si>
    <t>STRF4-3528-B60-12V-WP-T</t>
  </si>
  <si>
    <t>STRF4-3528-Y60-12V-WP-T</t>
  </si>
  <si>
    <t>STRF5-5050-R30-12V</t>
  </si>
  <si>
    <t>STRF5-5050-G30-12V</t>
  </si>
  <si>
    <t>STRF5-5050-B30-12V</t>
  </si>
  <si>
    <t>STRF5-5050-Y30-12V</t>
  </si>
  <si>
    <t>STRF5-5050-R30-12V-WP-T</t>
  </si>
  <si>
    <t>STRF5-5050-G30-12V-WP-T</t>
  </si>
  <si>
    <t>STRF5-5050-B30-12V-WP-T</t>
  </si>
  <si>
    <t>STRF5-5050-Y30-12V-WP-T</t>
  </si>
  <si>
    <t>RGB-Controller-101</t>
  </si>
  <si>
    <t>5XRGB-F2-F</t>
  </si>
  <si>
    <t>5XRGB-F2-S</t>
  </si>
  <si>
    <t>05W08EW6C</t>
  </si>
  <si>
    <t>SR12N3W6C</t>
  </si>
  <si>
    <t>SR12N3W3C</t>
  </si>
  <si>
    <t>4W LEDS</t>
  </si>
  <si>
    <t>4VAC13CW6</t>
  </si>
  <si>
    <t>4VAC13CW3</t>
  </si>
  <si>
    <t>7W LEDS</t>
  </si>
  <si>
    <t>SS12N7W6C</t>
  </si>
  <si>
    <t>SS12N7W3C</t>
  </si>
  <si>
    <t>8W LES</t>
  </si>
  <si>
    <t>SS12N8W6C</t>
  </si>
  <si>
    <t>SS12N8W3C</t>
  </si>
  <si>
    <t>10VAC30DW6</t>
  </si>
  <si>
    <t>10VAC30DW3</t>
  </si>
  <si>
    <t>G60 9W LED Bulb</t>
  </si>
  <si>
    <t>G60-9W-W6-E27</t>
  </si>
  <si>
    <t>G60-9W-W3-E27</t>
  </si>
  <si>
    <t>G60 6W LED Bulb</t>
  </si>
  <si>
    <t>GU60 5W LED Bulb</t>
  </si>
  <si>
    <t>GU60-5W-W6-E27</t>
  </si>
  <si>
    <t>GU60-5W-W3-E27</t>
  </si>
  <si>
    <t>SG0N3W6-50mA</t>
  </si>
  <si>
    <t>SG0N3W3-50mA</t>
  </si>
  <si>
    <t>SG0N4.5W6-500mA</t>
  </si>
  <si>
    <t>SG0N4.5W3-500mA</t>
  </si>
  <si>
    <t>RG3N7W6-750mA</t>
  </si>
  <si>
    <t>RG3N20W6-700mA</t>
  </si>
  <si>
    <t>RG3N20W3-700mA</t>
  </si>
  <si>
    <t>RG3N25W6-700mA</t>
  </si>
  <si>
    <t>RG3N25W3-700mA</t>
  </si>
  <si>
    <t>RG3N40W6-1400mA</t>
  </si>
  <si>
    <t>RG3N40W3-1400mA</t>
  </si>
  <si>
    <t>SG4N10W3-350mA</t>
  </si>
  <si>
    <t>SG7N40W6-1400mA</t>
  </si>
  <si>
    <t>SG7N40W3-1400mA</t>
  </si>
  <si>
    <t>SG7N50W6-1500mA</t>
  </si>
  <si>
    <t>SG7N60W6-1800mA</t>
  </si>
  <si>
    <t>SG9N80W6-1500mA</t>
  </si>
  <si>
    <t>SG9N80W3-1500mA</t>
  </si>
  <si>
    <t>SG9N100W6-1800mA</t>
  </si>
  <si>
    <t>SG9N100W3-1800mA</t>
  </si>
  <si>
    <t>SG9N120W6-2000mA</t>
  </si>
  <si>
    <t>RG12N3W6-350mA</t>
  </si>
  <si>
    <t>RG12N3W3-350mA</t>
  </si>
  <si>
    <t>RG12N6W6-700mA</t>
  </si>
  <si>
    <t>SG15N3.5W6-25mA</t>
  </si>
  <si>
    <t>SG15N3.5W3-25mA</t>
  </si>
  <si>
    <t>SG15N6.5W6-350mA</t>
  </si>
  <si>
    <t>SG15N6.5W3-350mA</t>
  </si>
  <si>
    <t>SG15N7W3-50mA</t>
  </si>
  <si>
    <t>SG16N8.5W6-240mA</t>
  </si>
  <si>
    <t>SG16N8.5W3-240mA</t>
  </si>
  <si>
    <t>SG17N13W6-360mA</t>
  </si>
  <si>
    <t>SG17N13W3-360mA</t>
  </si>
  <si>
    <t>SG17N17W3-480mA</t>
  </si>
  <si>
    <t>COB LEDS</t>
  </si>
  <si>
    <t>RG3N7W3-750mA</t>
  </si>
  <si>
    <t>SG7N60W3-1800mA</t>
  </si>
  <si>
    <t>SG9N120W3-2000mA</t>
  </si>
  <si>
    <t>RG12N6W3-700mA</t>
  </si>
  <si>
    <t>MR16-3X1W-W6-E27</t>
  </si>
  <si>
    <t>MR16-3X1W-W3-E27</t>
  </si>
  <si>
    <t>MR16-3X1W-W6-GU10</t>
  </si>
  <si>
    <t>8MM LEDs 100mA</t>
  </si>
  <si>
    <t>PLCC2835-W6-0.2W</t>
  </si>
  <si>
    <t>PLCC2835-W6-0.5W</t>
  </si>
  <si>
    <t>PLCC3014-W6-U</t>
  </si>
  <si>
    <t>LM-W6-36X36-4P-12V</t>
  </si>
  <si>
    <t>LM-W3-36X36-4P-12V</t>
  </si>
  <si>
    <t>LM-5050-W3-3P-12V</t>
  </si>
  <si>
    <t>LM-5050-W6-4P-12V</t>
  </si>
  <si>
    <t>STRF5-5050-RGB60-24V-DT</t>
  </si>
  <si>
    <t>STRF5-5050-W360-24V-DT</t>
  </si>
  <si>
    <t>PLCC6LBCT</t>
  </si>
  <si>
    <t>PLCC6KRCT</t>
  </si>
  <si>
    <t>PLCC6KYCT</t>
  </si>
  <si>
    <t>PLCC6LGCT</t>
  </si>
  <si>
    <t>LM-5050-W3-4P-12V</t>
  </si>
  <si>
    <t>LM-5050-W6-3P-12V</t>
  </si>
  <si>
    <t>29/10pcs</t>
  </si>
  <si>
    <t>19/20pcs</t>
  </si>
  <si>
    <t>20/20pcs</t>
  </si>
  <si>
    <t>20pcs</t>
  </si>
  <si>
    <t>STRF4-3528-W3-60-12V-WP-T</t>
  </si>
  <si>
    <t>STRF4-3528-W6-60-12V-WP-T</t>
  </si>
  <si>
    <t>STRF4-3528-W3-60-12V</t>
  </si>
  <si>
    <t>STRF4-3528-W6-60-12V</t>
  </si>
  <si>
    <r>
      <t>STRF5-5050-W3</t>
    </r>
    <r>
      <rPr>
        <sz val="10"/>
        <rFont val="Arial"/>
        <family val="2"/>
      </rPr>
      <t>-30</t>
    </r>
    <r>
      <rPr>
        <sz val="10"/>
        <rFont val="Arial"/>
        <family val="2"/>
      </rPr>
      <t>-12V</t>
    </r>
  </si>
  <si>
    <r>
      <t>STRF5-5050-W6</t>
    </r>
    <r>
      <rPr>
        <sz val="10"/>
        <rFont val="Arial"/>
        <family val="2"/>
      </rPr>
      <t>-30</t>
    </r>
    <r>
      <rPr>
        <sz val="10"/>
        <rFont val="Arial"/>
        <family val="2"/>
      </rPr>
      <t>-12V</t>
    </r>
  </si>
  <si>
    <r>
      <t>STRF5-5050-W3</t>
    </r>
    <r>
      <rPr>
        <sz val="10"/>
        <rFont val="Arial"/>
        <family val="2"/>
      </rPr>
      <t>-30</t>
    </r>
    <r>
      <rPr>
        <sz val="10"/>
        <rFont val="Arial"/>
        <family val="2"/>
      </rPr>
      <t>-12V-WP-T</t>
    </r>
  </si>
  <si>
    <r>
      <t>STRF5-5050-W6</t>
    </r>
    <r>
      <rPr>
        <sz val="10"/>
        <rFont val="Arial"/>
        <family val="2"/>
      </rPr>
      <t>-30</t>
    </r>
    <r>
      <rPr>
        <sz val="10"/>
        <rFont val="Arial"/>
        <family val="2"/>
      </rPr>
      <t>-12V-WP-T</t>
    </r>
  </si>
  <si>
    <t>Bi-color led 3MM</t>
  </si>
  <si>
    <t>330RG5D-CC</t>
  </si>
  <si>
    <t>330RG5C-CC</t>
  </si>
  <si>
    <t>Bi-color led 5MM</t>
  </si>
  <si>
    <t>530RG5C-CC</t>
  </si>
  <si>
    <t>530RG5D-CC</t>
  </si>
  <si>
    <t>530RG2C-F2</t>
  </si>
  <si>
    <t>Bi-color led 5MM blinking</t>
  </si>
  <si>
    <t>RGB 1W LED</t>
  </si>
  <si>
    <t>E12RGB-1W</t>
  </si>
  <si>
    <t>RGB 3W LED</t>
  </si>
  <si>
    <t>E12RGB-3W</t>
  </si>
  <si>
    <r>
      <t>STRF5-5050-RGB</t>
    </r>
    <r>
      <rPr>
        <sz val="10"/>
        <rFont val="Arial"/>
        <family val="2"/>
      </rPr>
      <t>-30</t>
    </r>
    <r>
      <rPr>
        <sz val="10"/>
        <rFont val="Arial"/>
        <family val="2"/>
      </rPr>
      <t>-12V</t>
    </r>
  </si>
  <si>
    <r>
      <t>STRF5-5050-RGB</t>
    </r>
    <r>
      <rPr>
        <sz val="10"/>
        <rFont val="Arial"/>
        <family val="2"/>
      </rPr>
      <t>-30</t>
    </r>
    <r>
      <rPr>
        <sz val="10"/>
        <rFont val="Arial"/>
        <family val="2"/>
      </rPr>
      <t>-12V-WP-T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</si>
</sst>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.000"/>
    <numFmt numFmtId="185" formatCode="0.0%"/>
    <numFmt numFmtId="186" formatCode="&quot;US$ &quot;#,##0.000;\-&quot;US$&quot;#,##0.000"/>
    <numFmt numFmtId="187" formatCode="0.00_ "/>
    <numFmt numFmtId="188" formatCode="0.0_ 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);[Red]\(0.00\)"/>
    <numFmt numFmtId="195" formatCode="0.00;[Red]0.00"/>
    <numFmt numFmtId="196" formatCode="0.00_);\(0.00\)"/>
    <numFmt numFmtId="197" formatCode="\$#,##0.000_);[Red]\(\$#,##0.000\)"/>
    <numFmt numFmtId="198" formatCode="#,##0.00_);[Red]\(#,##0.00\)"/>
    <numFmt numFmtId="199" formatCode="#,##0.000_);[Red]\(#,##0.000\)"/>
  </numFmts>
  <fonts count="3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22" borderId="0" applyNumberFormat="0" applyBorder="0" applyAlignment="0" applyProtection="0"/>
    <xf numFmtId="0" fontId="22" fillId="20" borderId="8" applyNumberFormat="0" applyAlignment="0" applyProtection="0"/>
    <xf numFmtId="0" fontId="19" fillId="7" borderId="1" applyNumberFormat="0" applyAlignment="0" applyProtection="0"/>
    <xf numFmtId="0" fontId="13" fillId="0" borderId="0" applyNumberFormat="0" applyFill="0" applyBorder="0" applyAlignment="0" applyProtection="0"/>
    <xf numFmtId="0" fontId="4" fillId="23" borderId="7" applyNumberFormat="0" applyFont="0" applyAlignment="0" applyProtection="0"/>
  </cellStyleXfs>
  <cellXfs count="5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81" applyFont="1" applyFill="1" applyBorder="1">
      <alignment/>
      <protection/>
    </xf>
    <xf numFmtId="0" fontId="2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1" fontId="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9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94" fontId="0" fillId="0" borderId="0" xfId="0" applyNumberFormat="1" applyAlignment="1">
      <alignment horizontal="left"/>
    </xf>
    <xf numFmtId="194" fontId="2" fillId="0" borderId="0" xfId="0" applyNumberFormat="1" applyFont="1" applyAlignment="1">
      <alignment horizontal="left"/>
    </xf>
    <xf numFmtId="194" fontId="0" fillId="0" borderId="0" xfId="0" applyNumberFormat="1" applyBorder="1" applyAlignment="1">
      <alignment horizontal="left"/>
    </xf>
    <xf numFmtId="0" fontId="0" fillId="0" borderId="0" xfId="0" applyAlignment="1" quotePrefix="1">
      <alignment horizontal="left"/>
    </xf>
    <xf numFmtId="194" fontId="0" fillId="0" borderId="0" xfId="0" applyNumberFormat="1" applyFont="1" applyAlignment="1">
      <alignment horizontal="left"/>
    </xf>
    <xf numFmtId="195" fontId="27" fillId="0" borderId="0" xfId="0" applyNumberFormat="1" applyFont="1" applyAlignment="1">
      <alignment horizontal="left"/>
    </xf>
    <xf numFmtId="194" fontId="2" fillId="0" borderId="0" xfId="0" applyNumberFormat="1" applyFont="1" applyAlignment="1">
      <alignment horizontal="left"/>
    </xf>
    <xf numFmtId="194" fontId="0" fillId="0" borderId="0" xfId="0" applyNumberFormat="1" applyAlignment="1">
      <alignment horizontal="lef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_Sheet2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ltiermodules.com/peltier.datasheet/TEC1-12710.pdf" TargetMode="External" /><Relationship Id="rId2" Type="http://schemas.openxmlformats.org/officeDocument/2006/relationships/hyperlink" Target="http://www.globalsources.com/gsol/I/LED-floodlight/p/sm/1061790404.htm" TargetMode="External" /><Relationship Id="rId3" Type="http://schemas.openxmlformats.org/officeDocument/2006/relationships/hyperlink" Target="http://www.globalsources.com/gsol/I/LED-floodlight/p/sm/1061790404.htm" TargetMode="External" /><Relationship Id="rId4" Type="http://schemas.openxmlformats.org/officeDocument/2006/relationships/hyperlink" Target="http://ledz.com/led.datasheet/530E850C.pdf" TargetMode="External" /><Relationship Id="rId5" Type="http://schemas.openxmlformats.org/officeDocument/2006/relationships/hyperlink" Target="http://ledz.com/led.datasheet/PLCC2LW6CT.pdf" TargetMode="External" /><Relationship Id="rId6" Type="http://schemas.openxmlformats.org/officeDocument/2006/relationships/hyperlink" Target="http://peltiermodules.com/peltier.datasheet/TEC1-12710.pdf" TargetMode="External" /><Relationship Id="rId7" Type="http://schemas.openxmlformats.org/officeDocument/2006/relationships/hyperlink" Target="http://www.globalsources.com/gsol/I/LED-floodlight/p/sm/1061790404.htm" TargetMode="External" /><Relationship Id="rId8" Type="http://schemas.openxmlformats.org/officeDocument/2006/relationships/hyperlink" Target="http://www.globalsources.com/gsol/I/LED-floodlight/p/sm/1061790404.htm" TargetMode="External" /><Relationship Id="rId9" Type="http://schemas.openxmlformats.org/officeDocument/2006/relationships/hyperlink" Target="http://ledz.com/led.datasheet/530E850C.pdf" TargetMode="External" /><Relationship Id="rId10" Type="http://schemas.openxmlformats.org/officeDocument/2006/relationships/hyperlink" Target="http://ledz.com/led.datasheet/PLCC2LW6CT.pdf" TargetMode="External" /><Relationship Id="rId11" Type="http://schemas.openxmlformats.org/officeDocument/2006/relationships/hyperlink" Target="http://peltiermodules.com/peltier.datasheet/TEC1-12710.pdf" TargetMode="External" /><Relationship Id="rId12" Type="http://schemas.openxmlformats.org/officeDocument/2006/relationships/hyperlink" Target="http://www.globalsources.com/gsol/I/LED-floodlight/p/sm/1061790404.htm" TargetMode="External" /><Relationship Id="rId13" Type="http://schemas.openxmlformats.org/officeDocument/2006/relationships/hyperlink" Target="http://www.globalsources.com/gsol/I/LED-floodlight/p/sm/1061790404.htm" TargetMode="External" /><Relationship Id="rId14" Type="http://schemas.openxmlformats.org/officeDocument/2006/relationships/hyperlink" Target="http://ledz.com/led.datasheet/530E850C.pdf" TargetMode="External" /><Relationship Id="rId15" Type="http://schemas.openxmlformats.org/officeDocument/2006/relationships/hyperlink" Target="http://ledz.com/led.datasheet/PLCC2LW6CT.pdf" TargetMode="External" /><Relationship Id="rId16" Type="http://schemas.openxmlformats.org/officeDocument/2006/relationships/hyperlink" Target="http://peltiermodules.com/peltier.datasheet/TEC1-12710.pdf" TargetMode="External" /><Relationship Id="rId17" Type="http://schemas.openxmlformats.org/officeDocument/2006/relationships/hyperlink" Target="http://www.globalsources.com/gsol/I/LED-floodlight/p/sm/1061790404.htm" TargetMode="External" /><Relationship Id="rId18" Type="http://schemas.openxmlformats.org/officeDocument/2006/relationships/hyperlink" Target="http://www.globalsources.com/gsol/I/LED-floodlight/p/sm/1061790404.htm" TargetMode="External" /><Relationship Id="rId19" Type="http://schemas.openxmlformats.org/officeDocument/2006/relationships/hyperlink" Target="http://ledz.com/led.datasheet/530E850C.pdf" TargetMode="External" /><Relationship Id="rId20" Type="http://schemas.openxmlformats.org/officeDocument/2006/relationships/hyperlink" Target="http://ledz.com/led.datasheet/PLCC2LW6CT.pdf" TargetMode="External" /><Relationship Id="rId21" Type="http://schemas.openxmlformats.org/officeDocument/2006/relationships/hyperlink" Target="http://peltiermodules.com/peltier.datasheet/TEC1-12710.pdf" TargetMode="External" /><Relationship Id="rId22" Type="http://schemas.openxmlformats.org/officeDocument/2006/relationships/hyperlink" Target="http://peltiermodules.com/peltier.datasheet/TEC1-12710.pdf" TargetMode="External" /><Relationship Id="rId23" Type="http://schemas.openxmlformats.org/officeDocument/2006/relationships/hyperlink" Target="http://peltiermodules.com/peltier.datasheet/TEC1-12710.pdf" TargetMode="External" /><Relationship Id="rId24" Type="http://schemas.openxmlformats.org/officeDocument/2006/relationships/hyperlink" Target="http://ledz.com/led.datasheet/530E850C.pdf" TargetMode="External" /><Relationship Id="rId25" Type="http://schemas.openxmlformats.org/officeDocument/2006/relationships/hyperlink" Target="http://ledz.com/led.datasheet/530E850C.pdf" TargetMode="External" /><Relationship Id="rId26" Type="http://schemas.openxmlformats.org/officeDocument/2006/relationships/hyperlink" Target="http://peltiermodules.com/peltier.datasheet/TEC1-12710.pdf" TargetMode="External" /><Relationship Id="rId27" Type="http://schemas.openxmlformats.org/officeDocument/2006/relationships/hyperlink" Target="http://peltiermodules.com/peltier.datasheet/TEC1-12710.pdf" TargetMode="External" /><Relationship Id="rId28" Type="http://schemas.openxmlformats.org/officeDocument/2006/relationships/hyperlink" Target="http://peltiermodules.com/peltier.datasheet/TEC1-12710.pdf" TargetMode="External" /><Relationship Id="rId29" Type="http://schemas.openxmlformats.org/officeDocument/2006/relationships/hyperlink" Target="http://ledz.com/led.datasheet/530E850C.pdf" TargetMode="External" /><Relationship Id="rId30" Type="http://schemas.openxmlformats.org/officeDocument/2006/relationships/hyperlink" Target="http://ledz.com/led.datasheet/530E850C.pdf" TargetMode="External" /><Relationship Id="rId31" Type="http://schemas.openxmlformats.org/officeDocument/2006/relationships/hyperlink" Target="http://www.globalsources.com/gsol/I/LED-floodlight/p/sm/1061790404.htm" TargetMode="External" /><Relationship Id="rId32" Type="http://schemas.openxmlformats.org/officeDocument/2006/relationships/hyperlink" Target="http://peltiermodules.com/peltier.datasheet/TEC1-12710.pdf" TargetMode="External" /><Relationship Id="rId33" Type="http://schemas.openxmlformats.org/officeDocument/2006/relationships/hyperlink" Target="http://ledz.com/led.datasheet/PLCC2LW6CT.pdf" TargetMode="External" /><Relationship Id="rId34" Type="http://schemas.openxmlformats.org/officeDocument/2006/relationships/hyperlink" Target="http://www.globalsources.com/gsol/I/LED-floodlight/p/sm/1061790404.htm" TargetMode="External" /><Relationship Id="rId35" Type="http://schemas.openxmlformats.org/officeDocument/2006/relationships/hyperlink" Target="http://peltiermodules.com/peltier.datasheet/TEC1-12710.pdf" TargetMode="External" /><Relationship Id="rId36" Type="http://schemas.openxmlformats.org/officeDocument/2006/relationships/hyperlink" Target="http://ledz.com/led.datasheet/PLCC2LW6CT.pdf" TargetMode="External" /><Relationship Id="rId37" Type="http://schemas.openxmlformats.org/officeDocument/2006/relationships/hyperlink" Target="http://peltiermodules.com/peltier.datasheet/TEC1-12710.pdf" TargetMode="External" /><Relationship Id="rId38" Type="http://schemas.openxmlformats.org/officeDocument/2006/relationships/hyperlink" Target="http://ledz.com/led.datasheet/530E850C.pdf" TargetMode="External" /><Relationship Id="rId39" Type="http://schemas.openxmlformats.org/officeDocument/2006/relationships/hyperlink" Target="http://ledz.com/led.datasheet/530E850C.pdf" TargetMode="External" /><Relationship Id="rId40" Type="http://schemas.openxmlformats.org/officeDocument/2006/relationships/hyperlink" Target="http://peltiermodules.com/peltier.datasheet/TEC1-12710.pdf" TargetMode="External" /><Relationship Id="rId41" Type="http://schemas.openxmlformats.org/officeDocument/2006/relationships/hyperlink" Target="http://ledz.com/led.datasheet/530E850C.pdf" TargetMode="External" /><Relationship Id="rId42" Type="http://schemas.openxmlformats.org/officeDocument/2006/relationships/hyperlink" Target="http://ledz.com/led.datasheet/530E850C.pdf" TargetMode="External" /><Relationship Id="rId43" Type="http://schemas.openxmlformats.org/officeDocument/2006/relationships/hyperlink" Target="http://peltiermodules.com/peltier.datasheet/TEC1-12710.pdf" TargetMode="External" /><Relationship Id="rId44" Type="http://schemas.openxmlformats.org/officeDocument/2006/relationships/hyperlink" Target="http://peltiermodules.com/peltier.datasheet/TEC1-12710.pdf" TargetMode="External" /><Relationship Id="rId45" Type="http://schemas.openxmlformats.org/officeDocument/2006/relationships/hyperlink" Target="http://ledz.com/led.datasheet/530E850C.pdf" TargetMode="External" /><Relationship Id="rId46" Type="http://schemas.openxmlformats.org/officeDocument/2006/relationships/hyperlink" Target="http://peltiermodules.com/peltier.datasheet/TEC1-12710.pdf" TargetMode="External" /><Relationship Id="rId47" Type="http://schemas.openxmlformats.org/officeDocument/2006/relationships/hyperlink" Target="http://peltiermodules.com/peltier.datasheet/TEC1-12710.pdf" TargetMode="External" /><Relationship Id="rId48" Type="http://schemas.openxmlformats.org/officeDocument/2006/relationships/hyperlink" Target="http://ledz.com/led.datasheet/530E850C.pdf" TargetMode="External" /><Relationship Id="rId49" Type="http://schemas.openxmlformats.org/officeDocument/2006/relationships/hyperlink" Target="http://peltiermodules.com/peltier.datasheet/TEC1-12710.pdf" TargetMode="External" /><Relationship Id="rId50" Type="http://schemas.openxmlformats.org/officeDocument/2006/relationships/hyperlink" Target="http://ledz.com/led.datasheet/530E850C.pdf" TargetMode="External" /><Relationship Id="rId51" Type="http://schemas.openxmlformats.org/officeDocument/2006/relationships/hyperlink" Target="http://ledz.com/led.datasheet/530E850C.pdf" TargetMode="External" /><Relationship Id="rId52" Type="http://schemas.openxmlformats.org/officeDocument/2006/relationships/hyperlink" Target="http://peltiermodules.com/peltier.datasheet/TEC1-12710.pdf" TargetMode="External" /><Relationship Id="rId53" Type="http://schemas.openxmlformats.org/officeDocument/2006/relationships/hyperlink" Target="http://ledz.com/led.datasheet/530E850C.pdf" TargetMode="External" /><Relationship Id="rId54" Type="http://schemas.openxmlformats.org/officeDocument/2006/relationships/hyperlink" Target="http://ledz.com/led.datasheet/530E850C.pdf" TargetMode="External" /><Relationship Id="rId55" Type="http://schemas.openxmlformats.org/officeDocument/2006/relationships/hyperlink" Target="http://peltiermodules.com/peltier.datasheet/TEC1-12710.pdf" TargetMode="External" /><Relationship Id="rId56" Type="http://schemas.openxmlformats.org/officeDocument/2006/relationships/hyperlink" Target="http://ledz.com/led.datasheet/530E850C.pdf" TargetMode="External" /><Relationship Id="rId57" Type="http://schemas.openxmlformats.org/officeDocument/2006/relationships/hyperlink" Target="http://peltiermodules.com/peltier.datasheet/TEC1-12710.pdf" TargetMode="External" /><Relationship Id="rId58" Type="http://schemas.openxmlformats.org/officeDocument/2006/relationships/hyperlink" Target="http://ledz.com/led.datasheet/530E850C.pdf" TargetMode="External" /><Relationship Id="rId59" Type="http://schemas.openxmlformats.org/officeDocument/2006/relationships/hyperlink" Target="http://peltiermodules.com/peltier.datasheet/TEC1-12710.pdf" TargetMode="External" /><Relationship Id="rId60" Type="http://schemas.openxmlformats.org/officeDocument/2006/relationships/hyperlink" Target="http://ledz.com/led.datasheet/530E850C.pdf" TargetMode="External" /><Relationship Id="rId61" Type="http://schemas.openxmlformats.org/officeDocument/2006/relationships/hyperlink" Target="http://peltiermodules.com/peltier.datasheet/TEC1-12710.pdf" TargetMode="External" /><Relationship Id="rId62" Type="http://schemas.openxmlformats.org/officeDocument/2006/relationships/hyperlink" Target="http://ledz.com/led.datasheet/530E850C.pdf" TargetMode="External" /><Relationship Id="rId63" Type="http://schemas.openxmlformats.org/officeDocument/2006/relationships/hyperlink" Target="http://peltiermodules.com/peltier.datasheet/TEC1-12710.pdf" TargetMode="External" /><Relationship Id="rId64" Type="http://schemas.openxmlformats.org/officeDocument/2006/relationships/hyperlink" Target="http://ledz.com/led.datasheet/530E850C.pdf" TargetMode="External" /><Relationship Id="rId65" Type="http://schemas.openxmlformats.org/officeDocument/2006/relationships/hyperlink" Target="http://peltiermodules.com/peltier.datasheet/TEC1-12710.pdf" TargetMode="External" /><Relationship Id="rId66" Type="http://schemas.openxmlformats.org/officeDocument/2006/relationships/hyperlink" Target="http://ledz.com/led.datasheet/530E850C.pdf" TargetMode="External" /><Relationship Id="rId67" Type="http://schemas.openxmlformats.org/officeDocument/2006/relationships/hyperlink" Target="http://peltiermodules.com/peltier.datasheet/TEC1-12710.pdf" TargetMode="External" /><Relationship Id="rId68" Type="http://schemas.openxmlformats.org/officeDocument/2006/relationships/hyperlink" Target="http://ledz.com/led.datasheet/530E850C.pdf" TargetMode="External" /><Relationship Id="rId69" Type="http://schemas.openxmlformats.org/officeDocument/2006/relationships/hyperlink" Target="http://peltiermodules.com/peltier.datasheet/TEC1-12710.pdf" TargetMode="External" /><Relationship Id="rId70" Type="http://schemas.openxmlformats.org/officeDocument/2006/relationships/hyperlink" Target="http://ledz.com/led.datasheet/530E850C.pdf" TargetMode="External" /><Relationship Id="rId71" Type="http://schemas.openxmlformats.org/officeDocument/2006/relationships/hyperlink" Target="http://www.globalsources.com/gsol/I/LED-floodlight/p/sm/1061790404.htm" TargetMode="External" /><Relationship Id="rId72" Type="http://schemas.openxmlformats.org/officeDocument/2006/relationships/hyperlink" Target="http://ledz.com/led.datasheet/530E850C.pdf" TargetMode="External" /><Relationship Id="rId73" Type="http://schemas.openxmlformats.org/officeDocument/2006/relationships/hyperlink" Target="http://www.globalsources.com/gsol/I/LED-floodlight/p/sm/1061790404.htm" TargetMode="External" /><Relationship Id="rId74" Type="http://schemas.openxmlformats.org/officeDocument/2006/relationships/hyperlink" Target="http://ledz.com/led.datasheet/530E850C.pdf" TargetMode="External" /><Relationship Id="rId75" Type="http://schemas.openxmlformats.org/officeDocument/2006/relationships/hyperlink" Target="http://peltiermodules.com/peltier.datasheet/TEC1-12710.pdf" TargetMode="External" /><Relationship Id="rId76" Type="http://schemas.openxmlformats.org/officeDocument/2006/relationships/hyperlink" Target="http://ledz.com/led.datasheet/PLCC2LW6CT.pdf" TargetMode="External" /><Relationship Id="rId77" Type="http://schemas.openxmlformats.org/officeDocument/2006/relationships/hyperlink" Target="http://peltiermodules.com/peltier.datasheet/TEC1-12710.pdf" TargetMode="External" /><Relationship Id="rId78" Type="http://schemas.openxmlformats.org/officeDocument/2006/relationships/hyperlink" Target="http://ledz.com/led.datasheet/PLCC2LW6CT.pdf" TargetMode="External" /><Relationship Id="rId79" Type="http://schemas.openxmlformats.org/officeDocument/2006/relationships/hyperlink" Target="http://peltiermodules.com/peltier.datasheet/TEC1-12710.pdf" TargetMode="External" /><Relationship Id="rId80" Type="http://schemas.openxmlformats.org/officeDocument/2006/relationships/hyperlink" Target="http://ledz.com/led.datasheet/530E850C.pdf" TargetMode="External" /><Relationship Id="rId81" Type="http://schemas.openxmlformats.org/officeDocument/2006/relationships/hyperlink" Target="http://peltiermodules.com/peltier.datasheet/TEC1-12710.pdf" TargetMode="External" /><Relationship Id="rId82" Type="http://schemas.openxmlformats.org/officeDocument/2006/relationships/hyperlink" Target="http://ledz.com/led.datasheet/530E850C.pdf" TargetMode="External" /><Relationship Id="rId83" Type="http://schemas.openxmlformats.org/officeDocument/2006/relationships/hyperlink" Target="http://www.globalsources.com/gsol/I/LED-floodlight/p/sm/1061790404.htm" TargetMode="External" /><Relationship Id="rId84" Type="http://schemas.openxmlformats.org/officeDocument/2006/relationships/hyperlink" Target="http://peltiermodules.com/peltier.datasheet/TEC1-12710.pdf" TargetMode="External" /><Relationship Id="rId85" Type="http://schemas.openxmlformats.org/officeDocument/2006/relationships/hyperlink" Target="http://ledz.com/led.datasheet/PLCC2LW6CT.pdf" TargetMode="External" /><Relationship Id="rId86" Type="http://schemas.openxmlformats.org/officeDocument/2006/relationships/hyperlink" Target="http://www.globalsources.com/gsol/I/LED-floodlight/p/sm/1061790404.htm" TargetMode="External" /><Relationship Id="rId87" Type="http://schemas.openxmlformats.org/officeDocument/2006/relationships/hyperlink" Target="http://peltiermodules.com/peltier.datasheet/TEC1-12710.pdf" TargetMode="External" /><Relationship Id="rId88" Type="http://schemas.openxmlformats.org/officeDocument/2006/relationships/hyperlink" Target="http://ledz.com/led.datasheet/PLCC2LW6CT.pdf" TargetMode="External" /><Relationship Id="rId89" Type="http://schemas.openxmlformats.org/officeDocument/2006/relationships/hyperlink" Target="http://www.globalsources.com/gsol/I/LED-floodlight/p/sm/1061790404.htm" TargetMode="External" /><Relationship Id="rId90" Type="http://schemas.openxmlformats.org/officeDocument/2006/relationships/hyperlink" Target="http://ledz.com/led.datasheet/530E850C.pdf" TargetMode="External" /><Relationship Id="rId91" Type="http://schemas.openxmlformats.org/officeDocument/2006/relationships/hyperlink" Target="http://ledz.com/led.datasheet/530E850C.pdf" TargetMode="External" /><Relationship Id="rId92" Type="http://schemas.openxmlformats.org/officeDocument/2006/relationships/hyperlink" Target="http://www.globalsources.com/gsol/I/LED-floodlight/p/sm/1061790404.htm" TargetMode="External" /><Relationship Id="rId93" Type="http://schemas.openxmlformats.org/officeDocument/2006/relationships/hyperlink" Target="http://ledz.com/led.datasheet/530E850C.pdf" TargetMode="External" /><Relationship Id="rId94" Type="http://schemas.openxmlformats.org/officeDocument/2006/relationships/hyperlink" Target="http://ledz.com/led.datasheet/530E850C.pdf" TargetMode="External" /><Relationship Id="rId95" Type="http://schemas.openxmlformats.org/officeDocument/2006/relationships/hyperlink" Target="http://www.globalsources.com/gsol/I/LED-floodlight/p/sm/1061790404.htm" TargetMode="External" /><Relationship Id="rId96" Type="http://schemas.openxmlformats.org/officeDocument/2006/relationships/hyperlink" Target="http://www.globalsources.com/gsol/I/LED-floodlight/p/sm/1061790404.htm" TargetMode="External" /><Relationship Id="rId97" Type="http://schemas.openxmlformats.org/officeDocument/2006/relationships/hyperlink" Target="http://ledz.com/led.datasheet/PLCC2LW6CT.pdf" TargetMode="External" /><Relationship Id="rId98" Type="http://schemas.openxmlformats.org/officeDocument/2006/relationships/hyperlink" Target="http://www.globalsources.com/gsol/I/LED-floodlight/p/sm/1061790404.htm" TargetMode="External" /><Relationship Id="rId99" Type="http://schemas.openxmlformats.org/officeDocument/2006/relationships/hyperlink" Target="http://www.globalsources.com/gsol/I/LED-floodlight/p/sm/1061790404.htm" TargetMode="External" /><Relationship Id="rId100" Type="http://schemas.openxmlformats.org/officeDocument/2006/relationships/hyperlink" Target="http://ledz.com/led.datasheet/PLCC2LW6CT.pdf" TargetMode="External" /><Relationship Id="rId1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3" sqref="O23"/>
    </sheetView>
  </sheetViews>
  <sheetFormatPr defaultColWidth="9.140625" defaultRowHeight="12.75"/>
  <cols>
    <col min="1" max="1" width="25.140625" style="0" customWidth="1"/>
    <col min="2" max="2" width="13.421875" style="41" customWidth="1"/>
    <col min="3" max="3" width="7.28125" style="0" customWidth="1"/>
    <col min="4" max="4" width="10.57421875" style="41" customWidth="1"/>
    <col min="5" max="5" width="21.00390625" style="41" customWidth="1"/>
    <col min="6" max="6" width="14.140625" style="48" customWidth="1"/>
    <col min="7" max="7" width="9.8515625" style="48" bestFit="1" customWidth="1"/>
    <col min="8" max="8" width="10.00390625" style="48" bestFit="1" customWidth="1"/>
  </cols>
  <sheetData>
    <row r="1" spans="1:2" ht="12.75">
      <c r="A1" t="s">
        <v>129</v>
      </c>
      <c r="B1" s="41" t="s">
        <v>151</v>
      </c>
    </row>
    <row r="2" ht="12.75">
      <c r="B2" s="41" t="s">
        <v>152</v>
      </c>
    </row>
    <row r="3" ht="12.75">
      <c r="B3" s="41" t="s">
        <v>153</v>
      </c>
    </row>
    <row r="4" spans="6:8" ht="12.75">
      <c r="F4" s="54" t="s">
        <v>154</v>
      </c>
      <c r="G4" s="55"/>
      <c r="H4" s="55"/>
    </row>
    <row r="5" spans="1:8" ht="12.75">
      <c r="A5" s="2" t="s">
        <v>127</v>
      </c>
      <c r="B5" s="42" t="s">
        <v>176</v>
      </c>
      <c r="C5" s="2"/>
      <c r="D5" s="42" t="s">
        <v>128</v>
      </c>
      <c r="E5" s="42" t="s">
        <v>130</v>
      </c>
      <c r="F5" s="49" t="s">
        <v>150</v>
      </c>
      <c r="G5" s="49" t="s">
        <v>138</v>
      </c>
      <c r="H5" s="49" t="s">
        <v>139</v>
      </c>
    </row>
    <row r="6" ht="12.75">
      <c r="A6" s="2" t="s">
        <v>131</v>
      </c>
    </row>
    <row r="7" spans="1:11" ht="12.75">
      <c r="A7" t="s">
        <v>9</v>
      </c>
      <c r="B7" s="43">
        <v>0.044</v>
      </c>
      <c r="D7" s="41">
        <v>1</v>
      </c>
      <c r="E7" s="41">
        <v>250</v>
      </c>
      <c r="F7" s="48">
        <f aca="true" t="shared" si="0" ref="F7:F57">IF((2-D7)*E7*B7&gt;0,(2-D7)*E7*B7,0)</f>
        <v>11</v>
      </c>
      <c r="G7" s="48">
        <f aca="true" t="shared" si="1" ref="G7:G53">IF((3-D7)*E7*B7&gt;0,(3-D7)*E7*B7,0)</f>
        <v>22</v>
      </c>
      <c r="H7" s="48">
        <f aca="true" t="shared" si="2" ref="H7:H53">IF((4-D7)*E7*B7&gt;0,(4-D7)*E7*B7,0)</f>
        <v>33</v>
      </c>
      <c r="J7" s="31"/>
      <c r="K7" s="34"/>
    </row>
    <row r="8" spans="1:11" ht="12.75">
      <c r="A8" t="s">
        <v>0</v>
      </c>
      <c r="B8" s="43">
        <v>0.044</v>
      </c>
      <c r="D8" s="41">
        <v>1</v>
      </c>
      <c r="E8" s="41">
        <v>250</v>
      </c>
      <c r="F8" s="48">
        <f t="shared" si="0"/>
        <v>11</v>
      </c>
      <c r="G8" s="48">
        <f t="shared" si="1"/>
        <v>22</v>
      </c>
      <c r="H8" s="48">
        <f t="shared" si="2"/>
        <v>33</v>
      </c>
      <c r="J8" s="31"/>
      <c r="K8" s="34"/>
    </row>
    <row r="9" spans="1:11" ht="12.75">
      <c r="A9" t="s">
        <v>10</v>
      </c>
      <c r="B9" s="43">
        <v>0.044</v>
      </c>
      <c r="D9" s="41">
        <v>1</v>
      </c>
      <c r="E9" s="41">
        <v>250</v>
      </c>
      <c r="F9" s="48">
        <f t="shared" si="0"/>
        <v>11</v>
      </c>
      <c r="G9" s="48">
        <f t="shared" si="1"/>
        <v>22</v>
      </c>
      <c r="H9" s="48">
        <f t="shared" si="2"/>
        <v>33</v>
      </c>
      <c r="J9" s="31"/>
      <c r="K9" s="34"/>
    </row>
    <row r="10" spans="1:11" ht="12.75">
      <c r="A10" t="s">
        <v>1</v>
      </c>
      <c r="B10" s="43">
        <v>0.044</v>
      </c>
      <c r="D10" s="41">
        <v>1</v>
      </c>
      <c r="E10" s="41">
        <v>250</v>
      </c>
      <c r="F10" s="48">
        <f t="shared" si="0"/>
        <v>11</v>
      </c>
      <c r="G10" s="48">
        <f t="shared" si="1"/>
        <v>22</v>
      </c>
      <c r="H10" s="48">
        <f t="shared" si="2"/>
        <v>33</v>
      </c>
      <c r="J10" s="31"/>
      <c r="K10" s="34"/>
    </row>
    <row r="11" spans="1:11" ht="12.75">
      <c r="A11" t="s">
        <v>11</v>
      </c>
      <c r="B11" s="43">
        <v>0.044</v>
      </c>
      <c r="D11" s="41">
        <v>2</v>
      </c>
      <c r="E11" s="41">
        <v>250</v>
      </c>
      <c r="F11" s="48">
        <f t="shared" si="0"/>
        <v>0</v>
      </c>
      <c r="G11" s="48">
        <f t="shared" si="1"/>
        <v>11</v>
      </c>
      <c r="H11" s="48">
        <f>B11*E11*2</f>
        <v>22</v>
      </c>
      <c r="J11" s="31"/>
      <c r="K11" s="34"/>
    </row>
    <row r="12" spans="1:11" ht="12.75">
      <c r="A12" t="s">
        <v>2</v>
      </c>
      <c r="B12" s="43">
        <v>0.044</v>
      </c>
      <c r="D12" s="41">
        <v>2</v>
      </c>
      <c r="E12" s="41">
        <v>250</v>
      </c>
      <c r="F12" s="48">
        <f t="shared" si="0"/>
        <v>0</v>
      </c>
      <c r="G12" s="48">
        <f t="shared" si="1"/>
        <v>11</v>
      </c>
      <c r="H12" s="48">
        <f t="shared" si="2"/>
        <v>22</v>
      </c>
      <c r="J12" s="31"/>
      <c r="K12" s="34"/>
    </row>
    <row r="13" spans="1:11" ht="12.75">
      <c r="A13" t="s">
        <v>3</v>
      </c>
      <c r="B13" s="43">
        <v>0.044</v>
      </c>
      <c r="D13" s="41">
        <v>1</v>
      </c>
      <c r="E13" s="41">
        <v>250</v>
      </c>
      <c r="F13" s="48">
        <f t="shared" si="0"/>
        <v>11</v>
      </c>
      <c r="G13" s="48">
        <f t="shared" si="1"/>
        <v>22</v>
      </c>
      <c r="H13" s="48">
        <f t="shared" si="2"/>
        <v>33</v>
      </c>
      <c r="J13" s="31"/>
      <c r="K13" s="34"/>
    </row>
    <row r="14" spans="1:11" ht="12.75">
      <c r="A14" t="s">
        <v>4</v>
      </c>
      <c r="B14" s="43">
        <v>0.044</v>
      </c>
      <c r="D14" s="41">
        <v>1</v>
      </c>
      <c r="E14" s="41">
        <v>250</v>
      </c>
      <c r="F14" s="48">
        <f t="shared" si="0"/>
        <v>11</v>
      </c>
      <c r="G14" s="48">
        <f t="shared" si="1"/>
        <v>22</v>
      </c>
      <c r="H14" s="48">
        <f t="shared" si="2"/>
        <v>33</v>
      </c>
      <c r="J14" s="31"/>
      <c r="K14" s="34"/>
    </row>
    <row r="15" spans="1:11" ht="12.75">
      <c r="A15" t="s">
        <v>5</v>
      </c>
      <c r="B15" s="43">
        <v>0.044</v>
      </c>
      <c r="D15" s="41">
        <v>1</v>
      </c>
      <c r="E15" s="41">
        <v>250</v>
      </c>
      <c r="F15" s="48">
        <f t="shared" si="0"/>
        <v>11</v>
      </c>
      <c r="G15" s="48">
        <f t="shared" si="1"/>
        <v>22</v>
      </c>
      <c r="H15" s="48">
        <f t="shared" si="2"/>
        <v>33</v>
      </c>
      <c r="J15" s="31"/>
      <c r="K15" s="34"/>
    </row>
    <row r="16" spans="1:11" ht="12.75">
      <c r="A16" t="s">
        <v>6</v>
      </c>
      <c r="B16" s="43">
        <v>0.044</v>
      </c>
      <c r="D16" s="41">
        <v>1</v>
      </c>
      <c r="E16" s="41">
        <v>250</v>
      </c>
      <c r="F16" s="48">
        <f t="shared" si="0"/>
        <v>11</v>
      </c>
      <c r="G16" s="48">
        <f t="shared" si="1"/>
        <v>22</v>
      </c>
      <c r="H16" s="48">
        <f t="shared" si="2"/>
        <v>33</v>
      </c>
      <c r="J16" s="31"/>
      <c r="K16" s="34"/>
    </row>
    <row r="17" spans="1:11" ht="12.75">
      <c r="A17" t="s">
        <v>7</v>
      </c>
      <c r="B17" s="43">
        <v>0.044</v>
      </c>
      <c r="D17" s="41">
        <v>1</v>
      </c>
      <c r="E17" s="41">
        <v>250</v>
      </c>
      <c r="F17" s="48">
        <f t="shared" si="0"/>
        <v>11</v>
      </c>
      <c r="G17" s="48">
        <f t="shared" si="1"/>
        <v>22</v>
      </c>
      <c r="H17" s="48">
        <f t="shared" si="2"/>
        <v>33</v>
      </c>
      <c r="J17" s="31"/>
      <c r="K17" s="34"/>
    </row>
    <row r="18" spans="1:11" ht="12.75">
      <c r="A18" t="s">
        <v>8</v>
      </c>
      <c r="B18" s="43">
        <v>0.044</v>
      </c>
      <c r="D18" s="41">
        <v>2</v>
      </c>
      <c r="E18" s="41">
        <v>250</v>
      </c>
      <c r="F18" s="48">
        <f t="shared" si="0"/>
        <v>0</v>
      </c>
      <c r="G18" s="48">
        <f t="shared" si="1"/>
        <v>11</v>
      </c>
      <c r="H18" s="48">
        <f t="shared" si="2"/>
        <v>22</v>
      </c>
      <c r="J18" s="31"/>
      <c r="K18" s="34"/>
    </row>
    <row r="19" spans="1:11" ht="12.75">
      <c r="A19" t="s">
        <v>12</v>
      </c>
      <c r="B19" s="43">
        <v>0.13</v>
      </c>
      <c r="D19" s="41">
        <v>1</v>
      </c>
      <c r="E19" s="41">
        <v>250</v>
      </c>
      <c r="F19" s="48">
        <f t="shared" si="0"/>
        <v>32.5</v>
      </c>
      <c r="G19" s="48">
        <f t="shared" si="1"/>
        <v>65</v>
      </c>
      <c r="H19" s="48">
        <f t="shared" si="2"/>
        <v>97.5</v>
      </c>
      <c r="J19" s="31"/>
      <c r="K19" s="34"/>
    </row>
    <row r="20" spans="1:11" ht="12.75">
      <c r="A20" t="s">
        <v>13</v>
      </c>
      <c r="B20" s="43">
        <v>0.13</v>
      </c>
      <c r="D20" s="41">
        <v>2</v>
      </c>
      <c r="E20" s="41">
        <v>250</v>
      </c>
      <c r="F20" s="48">
        <f t="shared" si="0"/>
        <v>0</v>
      </c>
      <c r="G20" s="48">
        <f t="shared" si="1"/>
        <v>32.5</v>
      </c>
      <c r="H20" s="48">
        <f t="shared" si="2"/>
        <v>65</v>
      </c>
      <c r="J20" s="31"/>
      <c r="K20" s="34"/>
    </row>
    <row r="21" spans="1:11" ht="12.75">
      <c r="A21" t="s">
        <v>14</v>
      </c>
      <c r="B21" s="43">
        <v>0.13</v>
      </c>
      <c r="D21" s="41">
        <v>2</v>
      </c>
      <c r="E21" s="41">
        <v>250</v>
      </c>
      <c r="F21" s="48">
        <f t="shared" si="0"/>
        <v>0</v>
      </c>
      <c r="G21" s="48">
        <f t="shared" si="1"/>
        <v>32.5</v>
      </c>
      <c r="H21" s="48">
        <f t="shared" si="2"/>
        <v>65</v>
      </c>
      <c r="J21" s="31"/>
      <c r="K21" s="34"/>
    </row>
    <row r="22" spans="1:11" ht="12.75">
      <c r="A22" t="s">
        <v>15</v>
      </c>
      <c r="B22" s="43">
        <v>0.13</v>
      </c>
      <c r="D22" s="41">
        <v>1</v>
      </c>
      <c r="E22" s="41">
        <v>250</v>
      </c>
      <c r="F22" s="48">
        <f t="shared" si="0"/>
        <v>32.5</v>
      </c>
      <c r="G22" s="48">
        <f t="shared" si="1"/>
        <v>65</v>
      </c>
      <c r="H22" s="48">
        <f t="shared" si="2"/>
        <v>97.5</v>
      </c>
      <c r="J22" s="31"/>
      <c r="K22" s="34"/>
    </row>
    <row r="23" spans="1:11" ht="12.75">
      <c r="A23" t="s">
        <v>16</v>
      </c>
      <c r="B23" s="43">
        <v>0.13</v>
      </c>
      <c r="D23" s="41">
        <v>2</v>
      </c>
      <c r="E23" s="41">
        <v>250</v>
      </c>
      <c r="F23" s="48">
        <f t="shared" si="0"/>
        <v>0</v>
      </c>
      <c r="G23" s="48">
        <f t="shared" si="1"/>
        <v>32.5</v>
      </c>
      <c r="H23" s="48">
        <f t="shared" si="2"/>
        <v>65</v>
      </c>
      <c r="J23" s="31"/>
      <c r="K23" s="34"/>
    </row>
    <row r="24" spans="1:11" ht="12.75">
      <c r="A24" t="s">
        <v>17</v>
      </c>
      <c r="B24" s="43">
        <v>0.12</v>
      </c>
      <c r="D24" s="41">
        <v>1</v>
      </c>
      <c r="E24" s="41">
        <v>250</v>
      </c>
      <c r="F24" s="48">
        <f t="shared" si="0"/>
        <v>30</v>
      </c>
      <c r="G24" s="48">
        <f t="shared" si="1"/>
        <v>60</v>
      </c>
      <c r="H24" s="48">
        <f t="shared" si="2"/>
        <v>90</v>
      </c>
      <c r="J24" s="31"/>
      <c r="K24" s="34"/>
    </row>
    <row r="25" spans="1:11" ht="12.75">
      <c r="A25" t="s">
        <v>18</v>
      </c>
      <c r="B25" s="43">
        <v>0.12</v>
      </c>
      <c r="D25" s="41">
        <v>2</v>
      </c>
      <c r="E25" s="41">
        <v>250</v>
      </c>
      <c r="F25" s="48">
        <f t="shared" si="0"/>
        <v>0</v>
      </c>
      <c r="G25" s="48">
        <f t="shared" si="1"/>
        <v>30</v>
      </c>
      <c r="H25" s="48">
        <f t="shared" si="2"/>
        <v>60</v>
      </c>
      <c r="J25" s="31"/>
      <c r="K25" s="34"/>
    </row>
    <row r="26" spans="1:11" ht="12.75">
      <c r="A26" t="s">
        <v>19</v>
      </c>
      <c r="B26" s="43">
        <v>0.12</v>
      </c>
      <c r="D26" s="41">
        <v>2</v>
      </c>
      <c r="E26" s="41">
        <v>250</v>
      </c>
      <c r="F26" s="48">
        <f t="shared" si="0"/>
        <v>0</v>
      </c>
      <c r="G26" s="48">
        <f t="shared" si="1"/>
        <v>30</v>
      </c>
      <c r="H26" s="48">
        <f t="shared" si="2"/>
        <v>60</v>
      </c>
      <c r="J26" s="31"/>
      <c r="K26" s="34"/>
    </row>
    <row r="27" spans="1:11" ht="12.75">
      <c r="A27" t="s">
        <v>20</v>
      </c>
      <c r="B27" s="43">
        <v>0.12</v>
      </c>
      <c r="D27" s="41">
        <v>1</v>
      </c>
      <c r="E27" s="41">
        <v>250</v>
      </c>
      <c r="F27" s="48">
        <f t="shared" si="0"/>
        <v>30</v>
      </c>
      <c r="G27" s="48">
        <f t="shared" si="1"/>
        <v>60</v>
      </c>
      <c r="H27" s="48">
        <f t="shared" si="2"/>
        <v>90</v>
      </c>
      <c r="J27" s="31"/>
      <c r="K27" s="34"/>
    </row>
    <row r="28" spans="1:11" ht="12.75">
      <c r="A28" t="s">
        <v>21</v>
      </c>
      <c r="B28" s="43">
        <v>0.12</v>
      </c>
      <c r="D28" s="41">
        <v>2</v>
      </c>
      <c r="E28" s="41">
        <v>250</v>
      </c>
      <c r="F28" s="48">
        <f t="shared" si="0"/>
        <v>0</v>
      </c>
      <c r="G28" s="48">
        <f t="shared" si="1"/>
        <v>30</v>
      </c>
      <c r="H28" s="48">
        <f t="shared" si="2"/>
        <v>60</v>
      </c>
      <c r="J28" s="31"/>
      <c r="K28" s="34"/>
    </row>
    <row r="29" spans="1:11" ht="12.75">
      <c r="A29" t="s">
        <v>22</v>
      </c>
      <c r="B29" s="43">
        <v>0.051</v>
      </c>
      <c r="D29" s="41">
        <v>1</v>
      </c>
      <c r="E29" s="41">
        <v>250</v>
      </c>
      <c r="F29" s="48">
        <f t="shared" si="0"/>
        <v>12.75</v>
      </c>
      <c r="G29" s="48">
        <f t="shared" si="1"/>
        <v>25.5</v>
      </c>
      <c r="H29" s="48">
        <f t="shared" si="2"/>
        <v>38.25</v>
      </c>
      <c r="J29" s="31"/>
      <c r="K29" s="34"/>
    </row>
    <row r="30" spans="1:11" ht="12.75">
      <c r="A30" t="s">
        <v>23</v>
      </c>
      <c r="B30" s="43">
        <v>0.051</v>
      </c>
      <c r="D30" s="41">
        <v>1</v>
      </c>
      <c r="E30" s="41">
        <v>250</v>
      </c>
      <c r="F30" s="48">
        <f t="shared" si="0"/>
        <v>12.75</v>
      </c>
      <c r="G30" s="48">
        <f t="shared" si="1"/>
        <v>25.5</v>
      </c>
      <c r="H30" s="48">
        <f t="shared" si="2"/>
        <v>38.25</v>
      </c>
      <c r="J30" s="31"/>
      <c r="K30" s="34"/>
    </row>
    <row r="31" spans="1:11" ht="12.75">
      <c r="A31" t="s">
        <v>24</v>
      </c>
      <c r="B31" s="43">
        <v>0.051</v>
      </c>
      <c r="D31" s="41">
        <v>1</v>
      </c>
      <c r="E31" s="41">
        <v>250</v>
      </c>
      <c r="F31" s="48">
        <f t="shared" si="0"/>
        <v>12.75</v>
      </c>
      <c r="G31" s="48">
        <f t="shared" si="1"/>
        <v>25.5</v>
      </c>
      <c r="H31" s="48">
        <f t="shared" si="2"/>
        <v>38.25</v>
      </c>
      <c r="J31" s="31"/>
      <c r="K31" s="34"/>
    </row>
    <row r="32" spans="1:11" ht="12.75">
      <c r="A32" t="s">
        <v>25</v>
      </c>
      <c r="B32" s="43">
        <v>0.051</v>
      </c>
      <c r="D32" s="41">
        <v>1</v>
      </c>
      <c r="E32" s="41">
        <v>250</v>
      </c>
      <c r="F32" s="48">
        <f t="shared" si="0"/>
        <v>12.75</v>
      </c>
      <c r="G32" s="48">
        <f t="shared" si="1"/>
        <v>25.5</v>
      </c>
      <c r="H32" s="48">
        <f t="shared" si="2"/>
        <v>38.25</v>
      </c>
      <c r="J32" s="31"/>
      <c r="K32" s="34"/>
    </row>
    <row r="33" spans="1:11" ht="12.75">
      <c r="A33" t="s">
        <v>26</v>
      </c>
      <c r="B33" s="43">
        <v>0.051</v>
      </c>
      <c r="D33" s="41">
        <v>2</v>
      </c>
      <c r="E33" s="41">
        <v>250</v>
      </c>
      <c r="F33" s="48">
        <f t="shared" si="0"/>
        <v>0</v>
      </c>
      <c r="G33" s="48">
        <f t="shared" si="1"/>
        <v>12.75</v>
      </c>
      <c r="H33" s="48">
        <f t="shared" si="2"/>
        <v>25.5</v>
      </c>
      <c r="J33" s="31"/>
      <c r="K33" s="34"/>
    </row>
    <row r="34" spans="1:11" ht="12.75">
      <c r="A34" s="23" t="s">
        <v>158</v>
      </c>
      <c r="B34" s="43">
        <v>0.056</v>
      </c>
      <c r="C34" s="27"/>
      <c r="D34" s="41">
        <v>1</v>
      </c>
      <c r="E34" s="41">
        <v>250</v>
      </c>
      <c r="F34" s="48">
        <f t="shared" si="0"/>
        <v>14</v>
      </c>
      <c r="G34" s="48">
        <f t="shared" si="1"/>
        <v>28</v>
      </c>
      <c r="H34" s="48">
        <f t="shared" si="2"/>
        <v>42</v>
      </c>
      <c r="J34" s="31"/>
      <c r="K34" s="35"/>
    </row>
    <row r="35" spans="1:11" ht="12.75">
      <c r="A35" s="23" t="s">
        <v>163</v>
      </c>
      <c r="B35" s="43">
        <v>0.056</v>
      </c>
      <c r="C35" s="27"/>
      <c r="D35" s="41">
        <v>1</v>
      </c>
      <c r="E35" s="41">
        <v>250</v>
      </c>
      <c r="F35" s="48">
        <f t="shared" si="0"/>
        <v>14</v>
      </c>
      <c r="G35" s="48">
        <f t="shared" si="1"/>
        <v>28</v>
      </c>
      <c r="H35" s="48">
        <f t="shared" si="2"/>
        <v>42</v>
      </c>
      <c r="J35" s="31"/>
      <c r="K35" s="35"/>
    </row>
    <row r="36" spans="1:11" ht="12.75">
      <c r="A36" s="23" t="s">
        <v>160</v>
      </c>
      <c r="B36" s="43">
        <v>0.056</v>
      </c>
      <c r="C36" s="27"/>
      <c r="D36" s="41">
        <v>1</v>
      </c>
      <c r="E36" s="41">
        <v>250</v>
      </c>
      <c r="F36" s="48">
        <f t="shared" si="0"/>
        <v>14</v>
      </c>
      <c r="G36" s="48">
        <f t="shared" si="1"/>
        <v>28</v>
      </c>
      <c r="H36" s="48">
        <f t="shared" si="2"/>
        <v>42</v>
      </c>
      <c r="J36" s="31"/>
      <c r="K36" s="35"/>
    </row>
    <row r="37" spans="1:11" ht="12.75">
      <c r="A37" s="23" t="s">
        <v>164</v>
      </c>
      <c r="B37" s="43">
        <v>0.056</v>
      </c>
      <c r="C37" s="27"/>
      <c r="D37" s="41">
        <v>1</v>
      </c>
      <c r="E37" s="41">
        <v>250</v>
      </c>
      <c r="F37" s="48">
        <f t="shared" si="0"/>
        <v>14</v>
      </c>
      <c r="G37" s="48">
        <f t="shared" si="1"/>
        <v>28</v>
      </c>
      <c r="H37" s="48">
        <f t="shared" si="2"/>
        <v>42</v>
      </c>
      <c r="J37" s="31"/>
      <c r="K37" s="35"/>
    </row>
    <row r="38" spans="1:11" ht="12.75">
      <c r="A38" s="23" t="s">
        <v>165</v>
      </c>
      <c r="B38" s="43">
        <v>0.056</v>
      </c>
      <c r="C38" s="27"/>
      <c r="D38" s="41">
        <v>1</v>
      </c>
      <c r="E38" s="41">
        <v>250</v>
      </c>
      <c r="F38" s="48">
        <f t="shared" si="0"/>
        <v>14</v>
      </c>
      <c r="G38" s="48">
        <f t="shared" si="1"/>
        <v>28</v>
      </c>
      <c r="H38" s="48">
        <f t="shared" si="2"/>
        <v>42</v>
      </c>
      <c r="J38" s="31"/>
      <c r="K38" s="35"/>
    </row>
    <row r="39" spans="1:11" ht="12.75">
      <c r="A39" s="23" t="s">
        <v>166</v>
      </c>
      <c r="B39" s="43">
        <v>0.056</v>
      </c>
      <c r="C39" s="27"/>
      <c r="D39" s="41">
        <v>1</v>
      </c>
      <c r="E39" s="41">
        <v>250</v>
      </c>
      <c r="F39" s="48">
        <f t="shared" si="0"/>
        <v>14</v>
      </c>
      <c r="G39" s="48">
        <f t="shared" si="1"/>
        <v>28</v>
      </c>
      <c r="H39" s="48">
        <f t="shared" si="2"/>
        <v>42</v>
      </c>
      <c r="J39" s="31"/>
      <c r="K39" s="35"/>
    </row>
    <row r="40" spans="1:11" ht="12.75">
      <c r="A40" s="23" t="s">
        <v>167</v>
      </c>
      <c r="B40" s="43">
        <v>0.056</v>
      </c>
      <c r="C40" s="27"/>
      <c r="D40" s="41">
        <v>2</v>
      </c>
      <c r="E40" s="41">
        <v>250</v>
      </c>
      <c r="F40" s="48">
        <f t="shared" si="0"/>
        <v>0</v>
      </c>
      <c r="G40" s="48">
        <f t="shared" si="1"/>
        <v>14</v>
      </c>
      <c r="H40" s="48">
        <f t="shared" si="2"/>
        <v>28</v>
      </c>
      <c r="J40" s="31"/>
      <c r="K40" s="35"/>
    </row>
    <row r="41" spans="1:11" ht="12.75">
      <c r="A41" s="23" t="s">
        <v>168</v>
      </c>
      <c r="B41" s="43">
        <v>0.056</v>
      </c>
      <c r="C41" s="27"/>
      <c r="D41" s="41">
        <v>1</v>
      </c>
      <c r="E41" s="41">
        <v>250</v>
      </c>
      <c r="F41" s="48">
        <f t="shared" si="0"/>
        <v>14</v>
      </c>
      <c r="G41" s="48">
        <f t="shared" si="1"/>
        <v>28</v>
      </c>
      <c r="H41" s="48">
        <f t="shared" si="2"/>
        <v>42</v>
      </c>
      <c r="J41" s="31"/>
      <c r="K41" s="35"/>
    </row>
    <row r="42" spans="1:11" ht="12.75">
      <c r="A42" s="23" t="s">
        <v>169</v>
      </c>
      <c r="B42" s="43">
        <v>0.056</v>
      </c>
      <c r="C42" s="27"/>
      <c r="D42" s="41">
        <v>1</v>
      </c>
      <c r="E42" s="41">
        <v>250</v>
      </c>
      <c r="F42" s="48">
        <f t="shared" si="0"/>
        <v>14</v>
      </c>
      <c r="G42" s="48">
        <f t="shared" si="1"/>
        <v>28</v>
      </c>
      <c r="H42" s="48">
        <f t="shared" si="2"/>
        <v>42</v>
      </c>
      <c r="J42" s="31"/>
      <c r="K42" s="35"/>
    </row>
    <row r="43" spans="1:11" ht="12.75">
      <c r="A43" s="23" t="s">
        <v>170</v>
      </c>
      <c r="B43" s="43">
        <v>0.056</v>
      </c>
      <c r="C43" s="27"/>
      <c r="D43" s="41">
        <v>1</v>
      </c>
      <c r="E43" s="41">
        <v>250</v>
      </c>
      <c r="F43" s="48">
        <f t="shared" si="0"/>
        <v>14</v>
      </c>
      <c r="G43" s="48">
        <f t="shared" si="1"/>
        <v>28</v>
      </c>
      <c r="H43" s="48">
        <f t="shared" si="2"/>
        <v>42</v>
      </c>
      <c r="J43" s="31"/>
      <c r="K43" s="35"/>
    </row>
    <row r="44" spans="1:11" ht="12.75">
      <c r="A44" s="23" t="s">
        <v>171</v>
      </c>
      <c r="B44" s="43">
        <v>0.056</v>
      </c>
      <c r="C44" s="27"/>
      <c r="D44" s="41">
        <v>1</v>
      </c>
      <c r="E44" s="41">
        <v>250</v>
      </c>
      <c r="F44" s="48">
        <f t="shared" si="0"/>
        <v>14</v>
      </c>
      <c r="G44" s="48">
        <f t="shared" si="1"/>
        <v>28</v>
      </c>
      <c r="H44" s="48">
        <f t="shared" si="2"/>
        <v>42</v>
      </c>
      <c r="J44" s="31"/>
      <c r="K44" s="35"/>
    </row>
    <row r="45" spans="1:11" ht="12.75">
      <c r="A45" t="s">
        <v>27</v>
      </c>
      <c r="B45" s="43">
        <v>0.11</v>
      </c>
      <c r="D45" s="41">
        <v>2</v>
      </c>
      <c r="E45" s="41">
        <v>250</v>
      </c>
      <c r="F45" s="48">
        <f t="shared" si="0"/>
        <v>0</v>
      </c>
      <c r="G45" s="48">
        <f t="shared" si="1"/>
        <v>27.5</v>
      </c>
      <c r="H45" s="48">
        <f t="shared" si="2"/>
        <v>55</v>
      </c>
      <c r="J45" s="31"/>
      <c r="K45" s="34"/>
    </row>
    <row r="46" spans="1:11" ht="12.75">
      <c r="A46" t="s">
        <v>28</v>
      </c>
      <c r="B46" s="43">
        <v>0.11</v>
      </c>
      <c r="D46" s="41">
        <v>1</v>
      </c>
      <c r="E46" s="41">
        <v>250</v>
      </c>
      <c r="F46" s="48">
        <f t="shared" si="0"/>
        <v>27.5</v>
      </c>
      <c r="G46" s="48">
        <f t="shared" si="1"/>
        <v>55</v>
      </c>
      <c r="H46" s="48">
        <f t="shared" si="2"/>
        <v>82.5</v>
      </c>
      <c r="J46" s="31"/>
      <c r="K46" s="34"/>
    </row>
    <row r="47" spans="1:11" ht="12.75">
      <c r="A47" t="s">
        <v>29</v>
      </c>
      <c r="B47" s="43">
        <v>0.11</v>
      </c>
      <c r="D47" s="41">
        <v>2</v>
      </c>
      <c r="E47" s="41">
        <v>250</v>
      </c>
      <c r="F47" s="48">
        <f t="shared" si="0"/>
        <v>0</v>
      </c>
      <c r="G47" s="48">
        <f t="shared" si="1"/>
        <v>27.5</v>
      </c>
      <c r="H47" s="48">
        <f t="shared" si="2"/>
        <v>55</v>
      </c>
      <c r="J47" s="31"/>
      <c r="K47" s="34"/>
    </row>
    <row r="48" spans="1:11" ht="12.75">
      <c r="A48" t="s">
        <v>30</v>
      </c>
      <c r="B48" s="43">
        <v>0.11</v>
      </c>
      <c r="D48" s="41">
        <v>1</v>
      </c>
      <c r="E48" s="41">
        <v>250</v>
      </c>
      <c r="F48" s="48">
        <f t="shared" si="0"/>
        <v>27.5</v>
      </c>
      <c r="G48" s="48">
        <f t="shared" si="1"/>
        <v>55</v>
      </c>
      <c r="H48" s="48">
        <f t="shared" si="2"/>
        <v>82.5</v>
      </c>
      <c r="J48" s="31"/>
      <c r="K48" s="34"/>
    </row>
    <row r="49" spans="1:11" ht="12.75">
      <c r="A49" t="s">
        <v>31</v>
      </c>
      <c r="B49" s="43">
        <v>0.11</v>
      </c>
      <c r="D49" s="41">
        <v>2</v>
      </c>
      <c r="E49" s="41">
        <v>250</v>
      </c>
      <c r="F49" s="48">
        <f t="shared" si="0"/>
        <v>0</v>
      </c>
      <c r="G49" s="48">
        <f t="shared" si="1"/>
        <v>27.5</v>
      </c>
      <c r="H49" s="48">
        <f t="shared" si="2"/>
        <v>55</v>
      </c>
      <c r="J49" s="31"/>
      <c r="K49" s="34"/>
    </row>
    <row r="50" spans="1:11" ht="12.75">
      <c r="A50" t="s">
        <v>32</v>
      </c>
      <c r="B50" s="43">
        <v>0.11</v>
      </c>
      <c r="D50" s="41">
        <v>2</v>
      </c>
      <c r="E50" s="41">
        <v>250</v>
      </c>
      <c r="F50" s="48">
        <f t="shared" si="0"/>
        <v>0</v>
      </c>
      <c r="G50" s="48">
        <f t="shared" si="1"/>
        <v>27.5</v>
      </c>
      <c r="H50" s="48">
        <f t="shared" si="2"/>
        <v>55</v>
      </c>
      <c r="J50" s="31"/>
      <c r="K50" s="34"/>
    </row>
    <row r="51" spans="1:11" ht="12.75">
      <c r="A51" t="s">
        <v>33</v>
      </c>
      <c r="B51" s="43">
        <v>0.11</v>
      </c>
      <c r="D51" s="41">
        <v>1</v>
      </c>
      <c r="E51" s="41">
        <v>250</v>
      </c>
      <c r="F51" s="48">
        <f t="shared" si="0"/>
        <v>27.5</v>
      </c>
      <c r="G51" s="48">
        <f t="shared" si="1"/>
        <v>55</v>
      </c>
      <c r="H51" s="48">
        <f t="shared" si="2"/>
        <v>82.5</v>
      </c>
      <c r="J51" s="31"/>
      <c r="K51" s="34"/>
    </row>
    <row r="52" spans="1:11" ht="12.75">
      <c r="A52" t="s">
        <v>34</v>
      </c>
      <c r="B52" s="43">
        <v>0.11</v>
      </c>
      <c r="D52" s="41">
        <v>3</v>
      </c>
      <c r="E52" s="41">
        <v>250</v>
      </c>
      <c r="F52" s="48">
        <f t="shared" si="0"/>
        <v>0</v>
      </c>
      <c r="G52" s="48">
        <f t="shared" si="1"/>
        <v>0</v>
      </c>
      <c r="H52" s="48">
        <f t="shared" si="2"/>
        <v>27.5</v>
      </c>
      <c r="J52" s="31"/>
      <c r="K52" s="34"/>
    </row>
    <row r="53" spans="1:11" ht="12.75">
      <c r="A53" t="s">
        <v>110</v>
      </c>
      <c r="B53" s="43">
        <v>0.21</v>
      </c>
      <c r="D53" s="41">
        <v>3</v>
      </c>
      <c r="E53" s="41">
        <v>250</v>
      </c>
      <c r="F53" s="48">
        <f t="shared" si="0"/>
        <v>0</v>
      </c>
      <c r="G53" s="48">
        <f t="shared" si="1"/>
        <v>0</v>
      </c>
      <c r="H53" s="48">
        <f t="shared" si="2"/>
        <v>52.5</v>
      </c>
      <c r="J53" s="31"/>
      <c r="K53" s="34"/>
    </row>
    <row r="54" spans="1:11" ht="12.75">
      <c r="A54" s="3" t="s">
        <v>305</v>
      </c>
      <c r="K54" s="32"/>
    </row>
    <row r="55" spans="1:11" ht="12.75">
      <c r="A55" s="32" t="s">
        <v>242</v>
      </c>
      <c r="B55" s="41">
        <v>0.45</v>
      </c>
      <c r="C55" s="27"/>
      <c r="D55" s="41">
        <v>1</v>
      </c>
      <c r="E55" s="41">
        <v>250</v>
      </c>
      <c r="F55" s="48">
        <f>B55*E55</f>
        <v>112.5</v>
      </c>
      <c r="G55" s="48">
        <v>225</v>
      </c>
      <c r="H55" s="48">
        <v>337.5</v>
      </c>
      <c r="J55" s="32"/>
      <c r="K55" s="34"/>
    </row>
    <row r="56" spans="1:11" ht="12.75">
      <c r="A56" s="3" t="s">
        <v>132</v>
      </c>
      <c r="C56" s="27"/>
      <c r="J56" s="32"/>
      <c r="K56" s="34"/>
    </row>
    <row r="57" spans="1:11" ht="12.75">
      <c r="A57" t="s">
        <v>126</v>
      </c>
      <c r="B57" s="43">
        <v>0.41</v>
      </c>
      <c r="D57" s="41">
        <v>3</v>
      </c>
      <c r="E57" s="41">
        <v>250</v>
      </c>
      <c r="F57" s="48">
        <f t="shared" si="0"/>
        <v>0</v>
      </c>
      <c r="G57" s="48">
        <f aca="true" t="shared" si="3" ref="G57:G62">IF((3-D57)*E57*B57&gt;0,(3-D57)*E57*B57,0)</f>
        <v>0</v>
      </c>
      <c r="H57" s="48">
        <f aca="true" t="shared" si="4" ref="H57:H62">IF((4-D57)*E57*B57&gt;0,(4-D57)*E57*B57,0)</f>
        <v>102.5</v>
      </c>
      <c r="J57" s="34"/>
      <c r="K57" s="34"/>
    </row>
    <row r="58" spans="1:11" ht="12.75">
      <c r="A58" t="s">
        <v>36</v>
      </c>
      <c r="B58" s="43">
        <v>0.41</v>
      </c>
      <c r="D58" s="41">
        <v>3</v>
      </c>
      <c r="E58" s="41">
        <v>250</v>
      </c>
      <c r="F58" s="48">
        <f>IF((2-D58)*E58*B58&gt;0,(2-D58)*E58*B58,0)</f>
        <v>0</v>
      </c>
      <c r="G58" s="48">
        <f t="shared" si="3"/>
        <v>0</v>
      </c>
      <c r="H58" s="48">
        <f t="shared" si="4"/>
        <v>102.5</v>
      </c>
      <c r="J58" s="34"/>
      <c r="K58" s="34"/>
    </row>
    <row r="59" spans="1:11" ht="12.75">
      <c r="A59" t="s">
        <v>37</v>
      </c>
      <c r="B59" s="43">
        <v>0.41</v>
      </c>
      <c r="D59" s="41">
        <v>3</v>
      </c>
      <c r="E59" s="41">
        <v>250</v>
      </c>
      <c r="F59" s="48">
        <f>IF((2-D59)*E59*B59&gt;0,(2-D59)*E59*B59,0)</f>
        <v>0</v>
      </c>
      <c r="G59" s="48">
        <f t="shared" si="3"/>
        <v>0</v>
      </c>
      <c r="H59" s="48">
        <f t="shared" si="4"/>
        <v>102.5</v>
      </c>
      <c r="J59" s="34"/>
      <c r="K59" s="34"/>
    </row>
    <row r="60" spans="1:11" ht="12.75">
      <c r="A60" t="s">
        <v>38</v>
      </c>
      <c r="B60" s="43">
        <v>0.41</v>
      </c>
      <c r="D60" s="41">
        <v>3</v>
      </c>
      <c r="E60" s="41">
        <v>250</v>
      </c>
      <c r="F60" s="48">
        <f>IF((2-D60)*E60*B60&gt;0,(2-D60)*E60*B60,0)</f>
        <v>0</v>
      </c>
      <c r="G60" s="48">
        <f t="shared" si="3"/>
        <v>0</v>
      </c>
      <c r="H60" s="48">
        <f t="shared" si="4"/>
        <v>102.5</v>
      </c>
      <c r="J60" s="34"/>
      <c r="K60" s="34"/>
    </row>
    <row r="61" spans="1:11" ht="12.75">
      <c r="A61" t="s">
        <v>39</v>
      </c>
      <c r="B61" s="43">
        <v>0.41</v>
      </c>
      <c r="D61" s="41">
        <v>3</v>
      </c>
      <c r="E61" s="41">
        <v>250</v>
      </c>
      <c r="F61" s="48">
        <f>IF((2-D61)*E61*B61&gt;0,(2-D61)*E61*B61,0)</f>
        <v>0</v>
      </c>
      <c r="G61" s="48">
        <f t="shared" si="3"/>
        <v>0</v>
      </c>
      <c r="H61" s="48">
        <f t="shared" si="4"/>
        <v>102.5</v>
      </c>
      <c r="J61" s="34"/>
      <c r="K61" s="34"/>
    </row>
    <row r="62" spans="1:10" ht="12.75">
      <c r="A62" t="s">
        <v>40</v>
      </c>
      <c r="B62" s="43">
        <v>0.41</v>
      </c>
      <c r="D62" s="41">
        <v>3</v>
      </c>
      <c r="E62" s="41">
        <v>250</v>
      </c>
      <c r="F62" s="48">
        <f>IF((2-D62)*E62*B62&gt;0,(2-D62)*E62*B62,0)</f>
        <v>0</v>
      </c>
      <c r="G62" s="48">
        <f t="shared" si="3"/>
        <v>0</v>
      </c>
      <c r="H62" s="48">
        <f t="shared" si="4"/>
        <v>102.5</v>
      </c>
      <c r="J62" s="34"/>
    </row>
    <row r="63" spans="1:10" ht="12.75">
      <c r="A63" s="2" t="s">
        <v>333</v>
      </c>
      <c r="J63" s="34"/>
    </row>
    <row r="64" spans="1:10" ht="12.75">
      <c r="A64" t="s">
        <v>335</v>
      </c>
      <c r="B64" s="41">
        <v>0.086</v>
      </c>
      <c r="C64" s="38" t="s">
        <v>172</v>
      </c>
      <c r="D64" s="41">
        <v>1</v>
      </c>
      <c r="E64" s="41">
        <v>500</v>
      </c>
      <c r="F64" s="48">
        <f>B64*E64</f>
        <v>43</v>
      </c>
      <c r="G64" s="48">
        <f>B64*E64*2</f>
        <v>86</v>
      </c>
      <c r="H64" s="48">
        <f>B64*E64*3</f>
        <v>129</v>
      </c>
      <c r="J64" s="34"/>
    </row>
    <row r="65" spans="1:10" ht="12.75">
      <c r="A65" t="s">
        <v>334</v>
      </c>
      <c r="B65" s="41">
        <v>0.086</v>
      </c>
      <c r="C65" s="38" t="s">
        <v>172</v>
      </c>
      <c r="D65" s="41">
        <v>1</v>
      </c>
      <c r="E65" s="41">
        <v>500</v>
      </c>
      <c r="F65" s="48">
        <f>B65*E65</f>
        <v>43</v>
      </c>
      <c r="G65" s="48">
        <f>B65*E65*2</f>
        <v>86</v>
      </c>
      <c r="H65" s="48">
        <f>B65*E65*3</f>
        <v>129</v>
      </c>
      <c r="J65" s="34"/>
    </row>
    <row r="66" spans="1:10" ht="12.75">
      <c r="A66" s="2" t="s">
        <v>336</v>
      </c>
      <c r="J66" s="34"/>
    </row>
    <row r="67" spans="1:10" ht="12.75">
      <c r="A67" t="s">
        <v>337</v>
      </c>
      <c r="B67" s="41">
        <v>0.089</v>
      </c>
      <c r="C67" s="38" t="s">
        <v>172</v>
      </c>
      <c r="D67" s="41">
        <v>1</v>
      </c>
      <c r="E67" s="41">
        <v>500</v>
      </c>
      <c r="F67" s="48">
        <f>B67*E67</f>
        <v>44.5</v>
      </c>
      <c r="G67" s="48">
        <f>B67*E67*2</f>
        <v>89</v>
      </c>
      <c r="H67" s="48">
        <f>B67*E67*3</f>
        <v>133.5</v>
      </c>
      <c r="J67" s="34"/>
    </row>
    <row r="68" spans="1:10" ht="12.75">
      <c r="A68" t="s">
        <v>338</v>
      </c>
      <c r="B68" s="41">
        <v>0.089</v>
      </c>
      <c r="C68" s="38" t="s">
        <v>172</v>
      </c>
      <c r="D68" s="41">
        <v>1</v>
      </c>
      <c r="E68" s="41">
        <v>500</v>
      </c>
      <c r="F68" s="48">
        <f>B68*E68</f>
        <v>44.5</v>
      </c>
      <c r="G68" s="48">
        <f>B68*E68*2</f>
        <v>89</v>
      </c>
      <c r="H68" s="48">
        <f>B68*E68*3</f>
        <v>133.5</v>
      </c>
      <c r="J68" s="34"/>
    </row>
    <row r="69" spans="1:10" ht="12.75">
      <c r="A69" s="2" t="s">
        <v>340</v>
      </c>
      <c r="J69" s="34"/>
    </row>
    <row r="70" spans="1:10" ht="12.75">
      <c r="A70" t="s">
        <v>339</v>
      </c>
      <c r="B70" s="41">
        <v>0.19</v>
      </c>
      <c r="C70" s="38" t="s">
        <v>172</v>
      </c>
      <c r="D70" s="41">
        <v>1</v>
      </c>
      <c r="E70" s="41">
        <v>500</v>
      </c>
      <c r="F70" s="48">
        <f>B70*E70</f>
        <v>95</v>
      </c>
      <c r="G70" s="48">
        <f>B70*E70*2</f>
        <v>190</v>
      </c>
      <c r="H70" s="48">
        <f>B70*E70*3</f>
        <v>285</v>
      </c>
      <c r="J70" s="34"/>
    </row>
    <row r="71" ht="12.75">
      <c r="A71" s="2" t="s">
        <v>133</v>
      </c>
    </row>
    <row r="72" spans="1:10" ht="12.75">
      <c r="A72" s="28" t="s">
        <v>180</v>
      </c>
      <c r="B72" s="43">
        <v>0.9</v>
      </c>
      <c r="C72" s="27"/>
      <c r="D72" s="41">
        <v>1</v>
      </c>
      <c r="E72" s="41">
        <v>5</v>
      </c>
      <c r="F72" s="48">
        <f>B72*E72</f>
        <v>4.5</v>
      </c>
      <c r="G72" s="48">
        <f>B72*E72*2</f>
        <v>9</v>
      </c>
      <c r="H72" s="48">
        <f>B72*E72*3</f>
        <v>13.5</v>
      </c>
      <c r="J72" s="28"/>
    </row>
    <row r="73" spans="1:10" ht="12.75">
      <c r="A73" s="28" t="s">
        <v>181</v>
      </c>
      <c r="B73" s="43">
        <v>0.9</v>
      </c>
      <c r="C73" s="27"/>
      <c r="D73" s="41">
        <v>1</v>
      </c>
      <c r="E73" s="41">
        <v>5</v>
      </c>
      <c r="F73" s="48">
        <f aca="true" t="shared" si="5" ref="F73:F89">B73*E73</f>
        <v>4.5</v>
      </c>
      <c r="G73" s="48">
        <f aca="true" t="shared" si="6" ref="G73:G89">B73*E73*2</f>
        <v>9</v>
      </c>
      <c r="H73" s="48">
        <f aca="true" t="shared" si="7" ref="H73:H89">B73*E73*3</f>
        <v>13.5</v>
      </c>
      <c r="J73" s="28"/>
    </row>
    <row r="74" spans="1:10" ht="12.75">
      <c r="A74" s="28" t="s">
        <v>182</v>
      </c>
      <c r="B74" s="43">
        <v>0.9</v>
      </c>
      <c r="C74" s="27"/>
      <c r="D74" s="41">
        <v>1</v>
      </c>
      <c r="E74" s="41">
        <v>5</v>
      </c>
      <c r="F74" s="48">
        <f t="shared" si="5"/>
        <v>4.5</v>
      </c>
      <c r="G74" s="48">
        <f t="shared" si="6"/>
        <v>9</v>
      </c>
      <c r="H74" s="48">
        <f t="shared" si="7"/>
        <v>13.5</v>
      </c>
      <c r="J74" s="28"/>
    </row>
    <row r="75" spans="1:10" ht="12.75">
      <c r="A75" s="28" t="s">
        <v>183</v>
      </c>
      <c r="B75" s="43">
        <v>0.9</v>
      </c>
      <c r="C75" s="27"/>
      <c r="D75" s="41">
        <v>1</v>
      </c>
      <c r="E75" s="41">
        <v>5</v>
      </c>
      <c r="F75" s="48">
        <f t="shared" si="5"/>
        <v>4.5</v>
      </c>
      <c r="G75" s="48">
        <f t="shared" si="6"/>
        <v>9</v>
      </c>
      <c r="H75" s="48">
        <f t="shared" si="7"/>
        <v>13.5</v>
      </c>
      <c r="J75" s="28"/>
    </row>
    <row r="76" spans="1:10" ht="12.75">
      <c r="A76" s="28" t="s">
        <v>184</v>
      </c>
      <c r="B76" s="43">
        <v>0.9</v>
      </c>
      <c r="C76" s="27"/>
      <c r="D76" s="41">
        <v>1</v>
      </c>
      <c r="E76" s="41">
        <v>5</v>
      </c>
      <c r="F76" s="48">
        <f t="shared" si="5"/>
        <v>4.5</v>
      </c>
      <c r="G76" s="48">
        <f t="shared" si="6"/>
        <v>9</v>
      </c>
      <c r="H76" s="48">
        <f t="shared" si="7"/>
        <v>13.5</v>
      </c>
      <c r="J76" s="28"/>
    </row>
    <row r="77" spans="1:10" ht="12.75">
      <c r="A77" s="28" t="s">
        <v>185</v>
      </c>
      <c r="B77" s="43">
        <v>0.9</v>
      </c>
      <c r="C77" s="27"/>
      <c r="D77" s="41">
        <v>1</v>
      </c>
      <c r="E77" s="41">
        <v>5</v>
      </c>
      <c r="F77" s="48">
        <f t="shared" si="5"/>
        <v>4.5</v>
      </c>
      <c r="G77" s="48">
        <f t="shared" si="6"/>
        <v>9</v>
      </c>
      <c r="H77" s="48">
        <f t="shared" si="7"/>
        <v>13.5</v>
      </c>
      <c r="J77" s="28"/>
    </row>
    <row r="78" spans="1:10" ht="12.75">
      <c r="A78" t="s">
        <v>123</v>
      </c>
      <c r="B78" s="43">
        <v>0.9</v>
      </c>
      <c r="D78" s="41">
        <v>1</v>
      </c>
      <c r="E78" s="41">
        <v>5</v>
      </c>
      <c r="F78" s="48">
        <f t="shared" si="5"/>
        <v>4.5</v>
      </c>
      <c r="G78" s="48">
        <f t="shared" si="6"/>
        <v>9</v>
      </c>
      <c r="H78" s="48">
        <f t="shared" si="7"/>
        <v>13.5</v>
      </c>
      <c r="J78" s="34"/>
    </row>
    <row r="79" spans="1:10" ht="12.75">
      <c r="A79" t="s">
        <v>175</v>
      </c>
      <c r="B79" s="43">
        <v>0.9</v>
      </c>
      <c r="D79" s="41">
        <v>1</v>
      </c>
      <c r="E79" s="41">
        <v>5</v>
      </c>
      <c r="F79" s="48">
        <f t="shared" si="5"/>
        <v>4.5</v>
      </c>
      <c r="G79" s="48">
        <f t="shared" si="6"/>
        <v>9</v>
      </c>
      <c r="H79" s="48">
        <f t="shared" si="7"/>
        <v>13.5</v>
      </c>
      <c r="J79" s="34"/>
    </row>
    <row r="80" spans="1:10" ht="12.75">
      <c r="A80" t="s">
        <v>41</v>
      </c>
      <c r="B80" s="43">
        <v>0.9</v>
      </c>
      <c r="D80" s="41">
        <v>1</v>
      </c>
      <c r="E80" s="41">
        <v>5</v>
      </c>
      <c r="F80" s="48">
        <f t="shared" si="5"/>
        <v>4.5</v>
      </c>
      <c r="G80" s="48">
        <f t="shared" si="6"/>
        <v>9</v>
      </c>
      <c r="H80" s="48">
        <f t="shared" si="7"/>
        <v>13.5</v>
      </c>
      <c r="J80" s="34"/>
    </row>
    <row r="81" spans="1:10" ht="12.75">
      <c r="A81" t="s">
        <v>42</v>
      </c>
      <c r="B81" s="43">
        <v>0.9</v>
      </c>
      <c r="D81" s="41">
        <v>1</v>
      </c>
      <c r="E81" s="41">
        <v>5</v>
      </c>
      <c r="F81" s="48">
        <f t="shared" si="5"/>
        <v>4.5</v>
      </c>
      <c r="G81" s="48">
        <f t="shared" si="6"/>
        <v>9</v>
      </c>
      <c r="H81" s="48">
        <f t="shared" si="7"/>
        <v>13.5</v>
      </c>
      <c r="J81" s="34"/>
    </row>
    <row r="82" spans="1:10" ht="12.75">
      <c r="A82" t="s">
        <v>43</v>
      </c>
      <c r="B82" s="43">
        <v>0.9</v>
      </c>
      <c r="D82" s="41">
        <v>1</v>
      </c>
      <c r="E82" s="41">
        <v>5</v>
      </c>
      <c r="F82" s="48">
        <f t="shared" si="5"/>
        <v>4.5</v>
      </c>
      <c r="G82" s="48">
        <f t="shared" si="6"/>
        <v>9</v>
      </c>
      <c r="H82" s="48">
        <f t="shared" si="7"/>
        <v>13.5</v>
      </c>
      <c r="J82" s="34"/>
    </row>
    <row r="83" spans="1:10" ht="12.75">
      <c r="A83" t="s">
        <v>44</v>
      </c>
      <c r="B83" s="43">
        <v>0.9</v>
      </c>
      <c r="D83" s="41">
        <v>1</v>
      </c>
      <c r="E83" s="41">
        <v>5</v>
      </c>
      <c r="F83" s="48">
        <f t="shared" si="5"/>
        <v>4.5</v>
      </c>
      <c r="G83" s="48">
        <f t="shared" si="6"/>
        <v>9</v>
      </c>
      <c r="H83" s="48">
        <f t="shared" si="7"/>
        <v>13.5</v>
      </c>
      <c r="J83" s="34"/>
    </row>
    <row r="84" spans="1:10" ht="12.75">
      <c r="A84" t="s">
        <v>45</v>
      </c>
      <c r="B84" s="43">
        <v>1</v>
      </c>
      <c r="D84" s="41">
        <v>1</v>
      </c>
      <c r="E84" s="41">
        <v>5</v>
      </c>
      <c r="F84" s="48">
        <f t="shared" si="5"/>
        <v>5</v>
      </c>
      <c r="G84" s="48">
        <f t="shared" si="6"/>
        <v>10</v>
      </c>
      <c r="H84" s="48">
        <f t="shared" si="7"/>
        <v>15</v>
      </c>
      <c r="J84" s="34"/>
    </row>
    <row r="85" spans="1:10" ht="12.75">
      <c r="A85" t="s">
        <v>46</v>
      </c>
      <c r="B85" s="43">
        <v>1</v>
      </c>
      <c r="D85" s="41">
        <v>1</v>
      </c>
      <c r="E85" s="41">
        <v>5</v>
      </c>
      <c r="F85" s="48">
        <f t="shared" si="5"/>
        <v>5</v>
      </c>
      <c r="G85" s="48">
        <f t="shared" si="6"/>
        <v>10</v>
      </c>
      <c r="H85" s="48">
        <f t="shared" si="7"/>
        <v>15</v>
      </c>
      <c r="J85" s="34"/>
    </row>
    <row r="86" spans="1:10" ht="12.75">
      <c r="A86" t="s">
        <v>47</v>
      </c>
      <c r="B86" s="43">
        <v>1</v>
      </c>
      <c r="D86" s="41">
        <v>1</v>
      </c>
      <c r="E86" s="41">
        <v>5</v>
      </c>
      <c r="F86" s="48">
        <f t="shared" si="5"/>
        <v>5</v>
      </c>
      <c r="G86" s="48">
        <f t="shared" si="6"/>
        <v>10</v>
      </c>
      <c r="H86" s="48">
        <f t="shared" si="7"/>
        <v>15</v>
      </c>
      <c r="J86" s="34"/>
    </row>
    <row r="87" spans="1:10" ht="12.75">
      <c r="A87" t="s">
        <v>48</v>
      </c>
      <c r="B87" s="43">
        <v>1</v>
      </c>
      <c r="D87" s="41">
        <v>1</v>
      </c>
      <c r="E87" s="41">
        <v>5</v>
      </c>
      <c r="F87" s="48">
        <f t="shared" si="5"/>
        <v>5</v>
      </c>
      <c r="G87" s="48">
        <f t="shared" si="6"/>
        <v>10</v>
      </c>
      <c r="H87" s="48">
        <f t="shared" si="7"/>
        <v>15</v>
      </c>
      <c r="J87" s="34"/>
    </row>
    <row r="88" spans="1:10" ht="12.75">
      <c r="A88" t="s">
        <v>119</v>
      </c>
      <c r="B88" s="43">
        <v>1</v>
      </c>
      <c r="D88" s="41">
        <v>1</v>
      </c>
      <c r="E88" s="41">
        <v>5</v>
      </c>
      <c r="F88" s="48">
        <f t="shared" si="5"/>
        <v>5</v>
      </c>
      <c r="G88" s="48">
        <f t="shared" si="6"/>
        <v>10</v>
      </c>
      <c r="H88" s="48">
        <f t="shared" si="7"/>
        <v>15</v>
      </c>
      <c r="J88" s="34"/>
    </row>
    <row r="89" spans="1:10" ht="12.75">
      <c r="A89" t="s">
        <v>107</v>
      </c>
      <c r="B89" s="43">
        <v>1</v>
      </c>
      <c r="D89" s="41">
        <v>1</v>
      </c>
      <c r="E89" s="41">
        <v>5</v>
      </c>
      <c r="F89" s="48">
        <f t="shared" si="5"/>
        <v>5</v>
      </c>
      <c r="G89" s="48">
        <f t="shared" si="6"/>
        <v>10</v>
      </c>
      <c r="H89" s="48">
        <f t="shared" si="7"/>
        <v>15</v>
      </c>
      <c r="J89" s="34"/>
    </row>
    <row r="90" spans="1:10" ht="12.75">
      <c r="A90" s="2" t="s">
        <v>134</v>
      </c>
      <c r="J90" s="28"/>
    </row>
    <row r="91" spans="1:10" ht="12.75">
      <c r="A91" s="28" t="s">
        <v>243</v>
      </c>
      <c r="B91" s="43">
        <v>2.69</v>
      </c>
      <c r="C91" s="27"/>
      <c r="D91" s="41">
        <v>1</v>
      </c>
      <c r="E91" s="41">
        <v>5</v>
      </c>
      <c r="F91" s="48">
        <f>B91*E91</f>
        <v>13.45</v>
      </c>
      <c r="G91" s="48">
        <f>B91*E91*2</f>
        <v>26.9</v>
      </c>
      <c r="H91" s="48">
        <f>B91*E91*3</f>
        <v>40.349999999999994</v>
      </c>
      <c r="J91" s="28"/>
    </row>
    <row r="92" spans="1:10" ht="12.75">
      <c r="A92" s="28" t="s">
        <v>244</v>
      </c>
      <c r="B92" s="43">
        <v>2.69</v>
      </c>
      <c r="C92" s="27"/>
      <c r="D92" s="41">
        <v>1</v>
      </c>
      <c r="E92" s="41">
        <v>5</v>
      </c>
      <c r="F92" s="48">
        <f>B92*E92</f>
        <v>13.45</v>
      </c>
      <c r="G92" s="48">
        <f>B92*E92*2</f>
        <v>26.9</v>
      </c>
      <c r="H92" s="48">
        <f>B92*E92*3</f>
        <v>40.349999999999994</v>
      </c>
      <c r="J92" s="28"/>
    </row>
    <row r="93" spans="1:10" ht="12.75">
      <c r="A93" s="28" t="s">
        <v>186</v>
      </c>
      <c r="B93" s="43">
        <v>5.49</v>
      </c>
      <c r="C93" s="27"/>
      <c r="D93" s="41">
        <v>1</v>
      </c>
      <c r="E93" s="41">
        <v>5</v>
      </c>
      <c r="F93" s="48">
        <f>B93*E93</f>
        <v>27.450000000000003</v>
      </c>
      <c r="G93" s="48">
        <f>B93*E93*2</f>
        <v>54.900000000000006</v>
      </c>
      <c r="H93" s="48">
        <f>B93*E93*3</f>
        <v>82.35000000000001</v>
      </c>
      <c r="J93" s="28"/>
    </row>
    <row r="94" spans="1:10" ht="12.75">
      <c r="A94" s="28" t="s">
        <v>187</v>
      </c>
      <c r="B94" s="43">
        <v>5.49</v>
      </c>
      <c r="C94" s="27"/>
      <c r="D94" s="41">
        <v>1</v>
      </c>
      <c r="E94" s="41">
        <v>5</v>
      </c>
      <c r="F94" s="48">
        <f>B94*E94</f>
        <v>27.450000000000003</v>
      </c>
      <c r="G94" s="48">
        <f>B94*E94*2</f>
        <v>54.900000000000006</v>
      </c>
      <c r="H94" s="48">
        <f>B94*E94*3</f>
        <v>82.35000000000001</v>
      </c>
      <c r="J94" s="34"/>
    </row>
    <row r="95" spans="1:10" ht="12.75">
      <c r="A95" t="s">
        <v>125</v>
      </c>
      <c r="B95" s="43">
        <v>1.59</v>
      </c>
      <c r="D95" s="41">
        <v>1</v>
      </c>
      <c r="E95" s="41">
        <v>5</v>
      </c>
      <c r="F95" s="48">
        <f>B95*E95</f>
        <v>7.95</v>
      </c>
      <c r="G95" s="48">
        <f>B95*E95*2</f>
        <v>15.9</v>
      </c>
      <c r="H95" s="48">
        <f>B95*E95*3</f>
        <v>23.85</v>
      </c>
      <c r="J95" s="34"/>
    </row>
    <row r="96" spans="1:10" ht="12.75">
      <c r="A96" t="s">
        <v>118</v>
      </c>
      <c r="B96" s="43">
        <v>1.59</v>
      </c>
      <c r="D96" s="41">
        <v>1</v>
      </c>
      <c r="E96" s="41">
        <v>5</v>
      </c>
      <c r="F96" s="48">
        <f>B96*E96</f>
        <v>7.95</v>
      </c>
      <c r="G96" s="48">
        <f>B96*E96*2</f>
        <v>15.9</v>
      </c>
      <c r="H96" s="48">
        <f>B96*E96*3</f>
        <v>23.85</v>
      </c>
      <c r="J96" s="34"/>
    </row>
    <row r="97" spans="1:10" ht="12.75">
      <c r="A97" s="2" t="s">
        <v>245</v>
      </c>
      <c r="J97" s="34"/>
    </row>
    <row r="98" spans="1:10" ht="12.75">
      <c r="A98" t="s">
        <v>246</v>
      </c>
      <c r="B98" s="43">
        <v>3.49</v>
      </c>
      <c r="C98" s="27"/>
      <c r="D98" s="41">
        <v>1</v>
      </c>
      <c r="E98" s="41">
        <v>5</v>
      </c>
      <c r="F98" s="48">
        <f>B98*E98</f>
        <v>17.450000000000003</v>
      </c>
      <c r="G98" s="48">
        <f>B98*E98*2</f>
        <v>34.900000000000006</v>
      </c>
      <c r="H98" s="48">
        <f>B98*E98*3</f>
        <v>52.35000000000001</v>
      </c>
      <c r="J98" s="28"/>
    </row>
    <row r="99" spans="1:10" ht="12.75">
      <c r="A99" t="s">
        <v>247</v>
      </c>
      <c r="B99" s="43">
        <v>3.49</v>
      </c>
      <c r="C99" s="27"/>
      <c r="D99" s="41">
        <v>1</v>
      </c>
      <c r="E99" s="41">
        <v>5</v>
      </c>
      <c r="F99" s="48">
        <f>B99*E99</f>
        <v>17.450000000000003</v>
      </c>
      <c r="G99" s="48">
        <f>B99*E99*2</f>
        <v>34.900000000000006</v>
      </c>
      <c r="H99" s="48">
        <f>B99*E99*3</f>
        <v>52.35000000000001</v>
      </c>
      <c r="J99" s="28"/>
    </row>
    <row r="100" spans="1:10" ht="12.75">
      <c r="A100" s="2" t="s">
        <v>135</v>
      </c>
      <c r="J100" s="34"/>
    </row>
    <row r="101" spans="1:10" ht="12.75">
      <c r="A101" t="s">
        <v>124</v>
      </c>
      <c r="B101" s="41">
        <v>10.5</v>
      </c>
      <c r="D101" s="41">
        <v>1</v>
      </c>
      <c r="E101" s="41">
        <v>5</v>
      </c>
      <c r="F101" s="48">
        <f>IF((2-D101)*E101*B101&gt;0,(2-D101)*E101*B101,0)</f>
        <v>52.5</v>
      </c>
      <c r="G101" s="48">
        <f>IF((3-D101)*E101*B101&gt;0,(3-D101)*E101*B101,0)</f>
        <v>105</v>
      </c>
      <c r="H101" s="48">
        <f>IF((4-D101)*E101*B101&gt;0,(4-D101)*E101*B101,0)</f>
        <v>157.5</v>
      </c>
      <c r="J101" s="34"/>
    </row>
    <row r="102" spans="1:10" ht="12.75">
      <c r="A102" t="s">
        <v>111</v>
      </c>
      <c r="B102" s="41">
        <v>10.5</v>
      </c>
      <c r="D102" s="41">
        <v>1</v>
      </c>
      <c r="E102" s="41">
        <v>5</v>
      </c>
      <c r="F102" s="48">
        <f>IF((2-D102)*E102*B102&gt;0,(2-D102)*E102*B102,0)</f>
        <v>52.5</v>
      </c>
      <c r="G102" s="48">
        <f>IF((3-D102)*E102*B102&gt;0,(3-D102)*E102*B102,0)</f>
        <v>105</v>
      </c>
      <c r="H102" s="48">
        <f>IF((4-D102)*E102*B102&gt;0,(4-D102)*E102*B102,0)</f>
        <v>157.5</v>
      </c>
      <c r="J102" s="34"/>
    </row>
    <row r="103" spans="1:10" ht="12.75">
      <c r="A103" s="2" t="s">
        <v>248</v>
      </c>
      <c r="J103" s="34"/>
    </row>
    <row r="104" spans="1:10" ht="12.75">
      <c r="A104" t="s">
        <v>249</v>
      </c>
      <c r="B104" s="41">
        <v>6.29</v>
      </c>
      <c r="C104" s="27"/>
      <c r="D104" s="41">
        <v>1</v>
      </c>
      <c r="E104" s="41">
        <v>2</v>
      </c>
      <c r="F104" s="48">
        <f>B104*E104</f>
        <v>12.58</v>
      </c>
      <c r="G104" s="48">
        <f>B104*E104*2</f>
        <v>25.16</v>
      </c>
      <c r="H104" s="48">
        <f>B104*E104*3</f>
        <v>37.74</v>
      </c>
      <c r="J104" s="29"/>
    </row>
    <row r="105" spans="1:10" ht="12.75">
      <c r="A105" t="s">
        <v>250</v>
      </c>
      <c r="B105" s="41">
        <v>6.29</v>
      </c>
      <c r="C105" s="27"/>
      <c r="D105" s="41">
        <v>1</v>
      </c>
      <c r="E105" s="41">
        <v>2</v>
      </c>
      <c r="F105" s="48">
        <f>B105*E105</f>
        <v>12.58</v>
      </c>
      <c r="G105" s="48">
        <f>B105*E105*2</f>
        <v>25.16</v>
      </c>
      <c r="H105" s="48">
        <f aca="true" t="shared" si="8" ref="H105:H116">B105*E105*3</f>
        <v>37.74</v>
      </c>
      <c r="J105" s="29"/>
    </row>
    <row r="106" spans="1:10" ht="12.75">
      <c r="A106" s="2" t="s">
        <v>251</v>
      </c>
      <c r="J106" s="34"/>
    </row>
    <row r="107" spans="1:10" ht="12.75">
      <c r="A107" t="s">
        <v>252</v>
      </c>
      <c r="B107" s="41">
        <v>7.29</v>
      </c>
      <c r="C107" s="27"/>
      <c r="D107" s="41">
        <v>1</v>
      </c>
      <c r="E107" s="41">
        <v>2</v>
      </c>
      <c r="F107" s="48">
        <f>B107*E107</f>
        <v>14.58</v>
      </c>
      <c r="G107" s="48">
        <f>B107*E107*2</f>
        <v>29.16</v>
      </c>
      <c r="H107" s="48">
        <f t="shared" si="8"/>
        <v>43.74</v>
      </c>
      <c r="J107" s="34"/>
    </row>
    <row r="108" spans="1:10" ht="12.75">
      <c r="A108" t="s">
        <v>253</v>
      </c>
      <c r="B108" s="41">
        <v>7.29</v>
      </c>
      <c r="C108" s="27"/>
      <c r="D108" s="41">
        <v>1</v>
      </c>
      <c r="E108" s="41">
        <v>2</v>
      </c>
      <c r="F108" s="48">
        <f>B108*E108</f>
        <v>14.58</v>
      </c>
      <c r="G108" s="48">
        <f>B108*E108*2</f>
        <v>29.16</v>
      </c>
      <c r="H108" s="48">
        <f t="shared" si="8"/>
        <v>43.74</v>
      </c>
      <c r="J108" s="29"/>
    </row>
    <row r="109" spans="1:10" ht="12.75">
      <c r="A109" s="2" t="s">
        <v>136</v>
      </c>
      <c r="J109" s="36"/>
    </row>
    <row r="110" spans="1:8" ht="12.75">
      <c r="A110" s="29" t="s">
        <v>254</v>
      </c>
      <c r="B110" s="41">
        <v>9.99</v>
      </c>
      <c r="C110" s="27"/>
      <c r="D110" s="41">
        <v>1</v>
      </c>
      <c r="E110" s="41">
        <v>2</v>
      </c>
      <c r="F110" s="48">
        <v>19.98</v>
      </c>
      <c r="G110" s="48">
        <f>B110*E110*2</f>
        <v>39.96</v>
      </c>
      <c r="H110" s="48">
        <f>B110*E110*3</f>
        <v>59.94</v>
      </c>
    </row>
    <row r="111" spans="1:8" ht="12.75">
      <c r="A111" s="29" t="s">
        <v>255</v>
      </c>
      <c r="B111" s="41">
        <v>9.99</v>
      </c>
      <c r="C111" s="27"/>
      <c r="D111" s="41">
        <v>1</v>
      </c>
      <c r="E111" s="41">
        <v>2</v>
      </c>
      <c r="F111" s="48">
        <v>19.98</v>
      </c>
      <c r="G111" s="48">
        <f>B111*E111*2</f>
        <v>39.96</v>
      </c>
      <c r="H111" s="48">
        <f t="shared" si="8"/>
        <v>59.94</v>
      </c>
    </row>
    <row r="112" spans="1:8" ht="12.75">
      <c r="A112" t="s">
        <v>112</v>
      </c>
      <c r="B112" s="41">
        <v>11.99</v>
      </c>
      <c r="D112" s="41">
        <v>1</v>
      </c>
      <c r="E112" s="41">
        <v>2</v>
      </c>
      <c r="F112" s="48">
        <f>IF((2-D112)*E112*B112&gt;0,(2-D112)*E112*B112,0)</f>
        <v>23.98</v>
      </c>
      <c r="G112" s="48">
        <f>B112*E112*2</f>
        <v>47.96</v>
      </c>
      <c r="H112" s="48">
        <f t="shared" si="8"/>
        <v>71.94</v>
      </c>
    </row>
    <row r="113" spans="1:8" ht="12.75">
      <c r="A113" t="s">
        <v>122</v>
      </c>
      <c r="B113" s="41">
        <v>11.99</v>
      </c>
      <c r="D113" s="41">
        <v>1</v>
      </c>
      <c r="E113" s="41">
        <v>2</v>
      </c>
      <c r="F113" s="48">
        <f>IF((2-D113)*E113*B113&gt;0,(2-D113)*E113*B113,0)</f>
        <v>23.98</v>
      </c>
      <c r="G113" s="48">
        <f>B113*E113*2</f>
        <v>47.96</v>
      </c>
      <c r="H113" s="48">
        <f t="shared" si="8"/>
        <v>71.94</v>
      </c>
    </row>
    <row r="114" ht="12.75">
      <c r="A114" s="2" t="s">
        <v>173</v>
      </c>
    </row>
    <row r="115" spans="1:8" ht="12.75">
      <c r="A115" s="22" t="s">
        <v>161</v>
      </c>
      <c r="B115" s="44">
        <v>28.49</v>
      </c>
      <c r="C115" s="27"/>
      <c r="D115" s="41">
        <v>1</v>
      </c>
      <c r="E115" s="41">
        <v>2</v>
      </c>
      <c r="F115" s="48">
        <f>IF((2-D115)*E115*B115&gt;0,(2-D115)*E115*B115,0)</f>
        <v>56.98</v>
      </c>
      <c r="G115" s="48">
        <f>IF((3-D115)*E115*B115&gt;0,(3-D115)*E115*B115,0)</f>
        <v>113.96</v>
      </c>
      <c r="H115" s="48">
        <f t="shared" si="8"/>
        <v>170.94</v>
      </c>
    </row>
    <row r="116" spans="1:8" ht="12.75">
      <c r="A116" s="21" t="s">
        <v>162</v>
      </c>
      <c r="B116" s="44">
        <v>28.49</v>
      </c>
      <c r="C116" s="27"/>
      <c r="D116" s="41">
        <v>1</v>
      </c>
      <c r="E116" s="41">
        <v>2</v>
      </c>
      <c r="F116" s="48">
        <f>IF((2-D116)*E116*B116&gt;0,(2-D116)*E116*B116,0)</f>
        <v>56.98</v>
      </c>
      <c r="G116" s="48">
        <f>IF((3-D116)*E116*B116&gt;0,(3-D116)*E116*B116,0)</f>
        <v>113.96</v>
      </c>
      <c r="H116" s="48">
        <f t="shared" si="8"/>
        <v>170.94</v>
      </c>
    </row>
    <row r="117" spans="1:3" ht="12.75">
      <c r="A117" s="2" t="s">
        <v>140</v>
      </c>
      <c r="B117" s="45"/>
      <c r="C117" s="24"/>
    </row>
    <row r="118" spans="1:10" ht="12.75">
      <c r="A118" t="s">
        <v>49</v>
      </c>
      <c r="B118" s="43">
        <v>0.044</v>
      </c>
      <c r="D118" s="41">
        <v>1</v>
      </c>
      <c r="E118" s="41">
        <v>250</v>
      </c>
      <c r="F118" s="48">
        <f aca="true" t="shared" si="9" ref="F118:F124">IF((2-D118)*E118*B118&gt;0,(2-D118)*E118*B118,0)</f>
        <v>11</v>
      </c>
      <c r="G118" s="48">
        <f aca="true" t="shared" si="10" ref="G118:G124">IF((3-D118)*E118*B118&gt;0,(3-D118)*E118*B118,0)</f>
        <v>22</v>
      </c>
      <c r="H118" s="48">
        <f aca="true" t="shared" si="11" ref="H118:H124">IF((4-D118)*E118*B118&gt;0,(4-D118)*E118*B118,0)</f>
        <v>33</v>
      </c>
      <c r="J118" s="34"/>
    </row>
    <row r="119" spans="1:10" ht="12.75">
      <c r="A119" t="s">
        <v>50</v>
      </c>
      <c r="B119" s="43">
        <v>0.044</v>
      </c>
      <c r="D119" s="41">
        <v>1</v>
      </c>
      <c r="E119" s="41">
        <v>250</v>
      </c>
      <c r="F119" s="48">
        <f t="shared" si="9"/>
        <v>11</v>
      </c>
      <c r="G119" s="48">
        <f t="shared" si="10"/>
        <v>22</v>
      </c>
      <c r="H119" s="48">
        <f t="shared" si="11"/>
        <v>33</v>
      </c>
      <c r="J119" s="34"/>
    </row>
    <row r="120" spans="1:10" ht="12.75">
      <c r="A120" t="s">
        <v>51</v>
      </c>
      <c r="B120" s="43">
        <v>0.051</v>
      </c>
      <c r="D120" s="41">
        <v>1</v>
      </c>
      <c r="E120" s="41">
        <v>250</v>
      </c>
      <c r="F120" s="48">
        <f t="shared" si="9"/>
        <v>12.75</v>
      </c>
      <c r="G120" s="48">
        <f t="shared" si="10"/>
        <v>25.5</v>
      </c>
      <c r="H120" s="48">
        <f t="shared" si="11"/>
        <v>38.25</v>
      </c>
      <c r="J120" s="34"/>
    </row>
    <row r="121" spans="1:10" ht="12.75">
      <c r="A121" t="s">
        <v>201</v>
      </c>
      <c r="B121" s="43">
        <v>0.056</v>
      </c>
      <c r="D121" s="41">
        <v>1</v>
      </c>
      <c r="E121" s="41">
        <v>250</v>
      </c>
      <c r="F121" s="48">
        <f t="shared" si="9"/>
        <v>14</v>
      </c>
      <c r="G121" s="48">
        <f t="shared" si="10"/>
        <v>28</v>
      </c>
      <c r="H121" s="48">
        <f t="shared" si="11"/>
        <v>42</v>
      </c>
      <c r="J121" s="34"/>
    </row>
    <row r="122" spans="1:10" ht="12.75">
      <c r="A122" t="s">
        <v>177</v>
      </c>
      <c r="B122" s="43">
        <v>0.056</v>
      </c>
      <c r="D122" s="41">
        <v>1</v>
      </c>
      <c r="E122" s="41">
        <v>250</v>
      </c>
      <c r="F122" s="48">
        <f t="shared" si="9"/>
        <v>14</v>
      </c>
      <c r="G122" s="48">
        <f t="shared" si="10"/>
        <v>28</v>
      </c>
      <c r="H122" s="48">
        <f t="shared" si="11"/>
        <v>42</v>
      </c>
      <c r="J122" s="34"/>
    </row>
    <row r="123" spans="1:10" ht="12.75">
      <c r="A123" t="s">
        <v>52</v>
      </c>
      <c r="B123" s="43">
        <v>0.11</v>
      </c>
      <c r="D123" s="41">
        <v>2</v>
      </c>
      <c r="E123" s="41">
        <v>250</v>
      </c>
      <c r="F123" s="48">
        <f t="shared" si="9"/>
        <v>0</v>
      </c>
      <c r="G123" s="48">
        <f t="shared" si="10"/>
        <v>27.5</v>
      </c>
      <c r="H123" s="48">
        <f t="shared" si="11"/>
        <v>55</v>
      </c>
      <c r="J123" s="34"/>
    </row>
    <row r="124" spans="1:10" ht="12.75">
      <c r="A124" t="s">
        <v>202</v>
      </c>
      <c r="B124" s="43">
        <v>0.21</v>
      </c>
      <c r="D124" s="41">
        <v>3</v>
      </c>
      <c r="E124" s="41">
        <v>250</v>
      </c>
      <c r="F124" s="48">
        <f t="shared" si="9"/>
        <v>0</v>
      </c>
      <c r="G124" s="48">
        <f t="shared" si="10"/>
        <v>0</v>
      </c>
      <c r="H124" s="48">
        <f t="shared" si="11"/>
        <v>52.5</v>
      </c>
      <c r="J124" s="34"/>
    </row>
    <row r="125" spans="1:10" ht="12.75">
      <c r="A125" s="2" t="s">
        <v>141</v>
      </c>
      <c r="J125" s="34"/>
    </row>
    <row r="126" spans="1:10" ht="12.75">
      <c r="A126" t="s">
        <v>53</v>
      </c>
      <c r="B126" s="43">
        <v>0.044</v>
      </c>
      <c r="D126" s="41">
        <v>1</v>
      </c>
      <c r="E126" s="41">
        <v>250</v>
      </c>
      <c r="F126" s="48">
        <f aca="true" t="shared" si="12" ref="F126:F131">IF((2-D126)*E126*B126&gt;0,(2-D126)*E126*B126,0)</f>
        <v>11</v>
      </c>
      <c r="G126" s="48">
        <f aca="true" t="shared" si="13" ref="G126:G131">IF((3-D126)*E126*B126&gt;0,(3-D126)*E126*B126,0)</f>
        <v>22</v>
      </c>
      <c r="H126" s="48">
        <f aca="true" t="shared" si="14" ref="H126:H131">IF((4-D126)*E126*B126&gt;0,(4-D126)*E126*B126,0)</f>
        <v>33</v>
      </c>
      <c r="J126" s="34"/>
    </row>
    <row r="127" spans="1:10" ht="12.75">
      <c r="A127" t="s">
        <v>54</v>
      </c>
      <c r="B127" s="43">
        <v>0.044</v>
      </c>
      <c r="D127" s="41">
        <v>1</v>
      </c>
      <c r="E127" s="41">
        <v>250</v>
      </c>
      <c r="F127" s="48">
        <f t="shared" si="12"/>
        <v>11</v>
      </c>
      <c r="G127" s="48">
        <f t="shared" si="13"/>
        <v>22</v>
      </c>
      <c r="H127" s="48">
        <f t="shared" si="14"/>
        <v>33</v>
      </c>
      <c r="J127" s="34"/>
    </row>
    <row r="128" spans="1:10" ht="12.75">
      <c r="A128" t="s">
        <v>55</v>
      </c>
      <c r="B128" s="43">
        <v>0.051</v>
      </c>
      <c r="D128" s="41">
        <v>1</v>
      </c>
      <c r="E128" s="41">
        <v>250</v>
      </c>
      <c r="F128" s="48">
        <f t="shared" si="12"/>
        <v>12.75</v>
      </c>
      <c r="G128" s="48">
        <f t="shared" si="13"/>
        <v>25.5</v>
      </c>
      <c r="H128" s="48">
        <f t="shared" si="14"/>
        <v>38.25</v>
      </c>
      <c r="J128" s="34"/>
    </row>
    <row r="129" spans="1:10" ht="12.75">
      <c r="A129" t="s">
        <v>209</v>
      </c>
      <c r="B129" s="43">
        <v>0.056</v>
      </c>
      <c r="D129" s="41">
        <v>1</v>
      </c>
      <c r="E129" s="41">
        <v>250</v>
      </c>
      <c r="F129" s="48">
        <f t="shared" si="12"/>
        <v>14</v>
      </c>
      <c r="G129" s="48">
        <f t="shared" si="13"/>
        <v>28</v>
      </c>
      <c r="H129" s="48">
        <f t="shared" si="14"/>
        <v>42</v>
      </c>
      <c r="J129" s="34"/>
    </row>
    <row r="130" spans="1:10" ht="12.75">
      <c r="A130" t="s">
        <v>56</v>
      </c>
      <c r="B130" s="43">
        <v>0.11</v>
      </c>
      <c r="D130" s="41">
        <v>3</v>
      </c>
      <c r="E130" s="41">
        <v>250</v>
      </c>
      <c r="F130" s="48">
        <f t="shared" si="12"/>
        <v>0</v>
      </c>
      <c r="G130" s="48">
        <f t="shared" si="13"/>
        <v>0</v>
      </c>
      <c r="H130" s="48">
        <f t="shared" si="14"/>
        <v>27.5</v>
      </c>
      <c r="J130" s="34"/>
    </row>
    <row r="131" spans="1:10" ht="12.75">
      <c r="A131" t="s">
        <v>178</v>
      </c>
      <c r="B131" s="43">
        <v>0.056</v>
      </c>
      <c r="D131" s="41">
        <v>1</v>
      </c>
      <c r="E131" s="41">
        <v>250</v>
      </c>
      <c r="F131" s="48">
        <f t="shared" si="12"/>
        <v>14</v>
      </c>
      <c r="G131" s="48">
        <f t="shared" si="13"/>
        <v>28</v>
      </c>
      <c r="H131" s="48">
        <f t="shared" si="14"/>
        <v>42</v>
      </c>
      <c r="J131" s="34"/>
    </row>
    <row r="132" spans="1:10" ht="12.75">
      <c r="A132" s="2" t="s">
        <v>144</v>
      </c>
      <c r="J132" s="34"/>
    </row>
    <row r="133" spans="1:10" ht="12.75">
      <c r="A133" t="s">
        <v>57</v>
      </c>
      <c r="B133" s="43">
        <v>0.04</v>
      </c>
      <c r="D133" s="41">
        <v>3</v>
      </c>
      <c r="E133" s="41">
        <v>250</v>
      </c>
      <c r="F133" s="48">
        <f>IF((2-D133)*E133*B133&gt;0,(2-D133)*E133*B133,0)</f>
        <v>0</v>
      </c>
      <c r="G133" s="48">
        <f>IF((3-D133)*E133*B133&gt;0,(3-D133)*E133*B133,0)</f>
        <v>0</v>
      </c>
      <c r="H133" s="48">
        <f>IF((4-D133)*E133*B133&gt;0,(4-D133)*E133*B133,0)</f>
        <v>10</v>
      </c>
      <c r="J133" s="34"/>
    </row>
    <row r="134" spans="1:10" ht="12.75">
      <c r="A134" t="s">
        <v>58</v>
      </c>
      <c r="B134" s="43">
        <v>0.05</v>
      </c>
      <c r="D134" s="41">
        <v>3</v>
      </c>
      <c r="E134" s="41">
        <v>250</v>
      </c>
      <c r="F134" s="48">
        <f>IF((2-D134)*E134*B134&gt;0,(2-D134)*E134*B134,0)</f>
        <v>0</v>
      </c>
      <c r="G134" s="48">
        <f>IF((3-D134)*E134*B134&gt;0,(3-D134)*E134*B134,0)</f>
        <v>0</v>
      </c>
      <c r="H134" s="48">
        <f>IF((4-D134)*E134*B134&gt;0,(4-D134)*E134*B134,0)</f>
        <v>12.5</v>
      </c>
      <c r="J134" s="34"/>
    </row>
    <row r="135" spans="1:10" ht="12.75">
      <c r="A135" t="s">
        <v>200</v>
      </c>
      <c r="B135" s="43">
        <v>0.06</v>
      </c>
      <c r="C135" s="27"/>
      <c r="D135" s="41">
        <v>3</v>
      </c>
      <c r="E135" s="41">
        <v>250</v>
      </c>
      <c r="F135" s="48">
        <f>IF((2-D135)*E135*B135&gt;0,(2-D135)*E135*B135,0)</f>
        <v>0</v>
      </c>
      <c r="G135" s="48">
        <f>IF((3-D135)*E135*B135&gt;0,(3-D135)*E135*B135,0)</f>
        <v>0</v>
      </c>
      <c r="H135" s="48">
        <f>IF((4-D135)*E135*B135&gt;0,(4-D135)*E135*B135,0)</f>
        <v>15</v>
      </c>
      <c r="J135" s="34"/>
    </row>
    <row r="136" spans="1:10" ht="12.75">
      <c r="A136" t="s">
        <v>59</v>
      </c>
      <c r="B136" s="43">
        <v>0.11</v>
      </c>
      <c r="D136" s="41">
        <v>3</v>
      </c>
      <c r="E136" s="41">
        <v>250</v>
      </c>
      <c r="F136" s="48">
        <f>IF((2-D136)*E136*B136&gt;0,(2-D136)*E136*B136,0)</f>
        <v>0</v>
      </c>
      <c r="G136" s="48">
        <f>IF((3-D136)*E136*B136&gt;0,(3-D136)*E136*B136,0)</f>
        <v>0</v>
      </c>
      <c r="H136" s="48">
        <f>IF((4-D136)*E136*B136&gt;0,(4-D136)*E136*B136,0)</f>
        <v>27.5</v>
      </c>
      <c r="J136" s="34"/>
    </row>
    <row r="137" ht="12.75">
      <c r="A137" s="2" t="s">
        <v>145</v>
      </c>
    </row>
    <row r="138" spans="1:10" ht="12.75">
      <c r="A138" t="s">
        <v>60</v>
      </c>
      <c r="B138" s="43">
        <v>0.044</v>
      </c>
      <c r="D138" s="41">
        <v>1</v>
      </c>
      <c r="E138" s="41">
        <v>250</v>
      </c>
      <c r="F138" s="48">
        <f aca="true" t="shared" si="15" ref="F138:F143">IF((2-D138)*E138*B138&gt;0,(2-D138)*E138*B138,0)</f>
        <v>11</v>
      </c>
      <c r="G138" s="48">
        <f aca="true" t="shared" si="16" ref="G138:G143">IF((3-D138)*E138*B138&gt;0,(3-D138)*E138*B138,0)</f>
        <v>22</v>
      </c>
      <c r="H138" s="48">
        <f aca="true" t="shared" si="17" ref="H138:H143">IF((4-D138)*E138*B138&gt;0,(4-D138)*E138*B138,0)</f>
        <v>33</v>
      </c>
      <c r="J138" s="34"/>
    </row>
    <row r="139" spans="1:10" ht="12.75">
      <c r="A139" t="s">
        <v>61</v>
      </c>
      <c r="B139" s="43">
        <v>0.044</v>
      </c>
      <c r="D139" s="41">
        <v>1</v>
      </c>
      <c r="E139" s="41">
        <v>250</v>
      </c>
      <c r="F139" s="48">
        <f t="shared" si="15"/>
        <v>11</v>
      </c>
      <c r="G139" s="48">
        <f t="shared" si="16"/>
        <v>22</v>
      </c>
      <c r="H139" s="48">
        <f t="shared" si="17"/>
        <v>33</v>
      </c>
      <c r="J139" s="34"/>
    </row>
    <row r="140" spans="1:10" ht="12.75">
      <c r="A140" t="s">
        <v>62</v>
      </c>
      <c r="B140" s="43">
        <v>0.051</v>
      </c>
      <c r="D140" s="41">
        <v>1</v>
      </c>
      <c r="E140" s="41">
        <v>250</v>
      </c>
      <c r="F140" s="48">
        <f t="shared" si="15"/>
        <v>12.75</v>
      </c>
      <c r="G140" s="48">
        <f t="shared" si="16"/>
        <v>25.5</v>
      </c>
      <c r="H140" s="48">
        <f t="shared" si="17"/>
        <v>38.25</v>
      </c>
      <c r="J140" s="34"/>
    </row>
    <row r="141" spans="1:10" ht="12.75">
      <c r="A141" t="s">
        <v>198</v>
      </c>
      <c r="B141" s="43">
        <v>0.056</v>
      </c>
      <c r="C141" s="27"/>
      <c r="D141" s="41">
        <v>1</v>
      </c>
      <c r="E141" s="41">
        <v>250</v>
      </c>
      <c r="F141" s="48">
        <f t="shared" si="15"/>
        <v>14</v>
      </c>
      <c r="G141" s="48">
        <f t="shared" si="16"/>
        <v>28</v>
      </c>
      <c r="H141" s="48">
        <f t="shared" si="17"/>
        <v>42</v>
      </c>
      <c r="J141" s="34"/>
    </row>
    <row r="142" spans="1:10" ht="12.75">
      <c r="A142" t="s">
        <v>199</v>
      </c>
      <c r="B142" s="43">
        <v>0.056</v>
      </c>
      <c r="C142" s="27"/>
      <c r="D142" s="41">
        <v>2</v>
      </c>
      <c r="E142" s="41">
        <v>250</v>
      </c>
      <c r="F142" s="48">
        <f t="shared" si="15"/>
        <v>0</v>
      </c>
      <c r="G142" s="48">
        <f t="shared" si="16"/>
        <v>14</v>
      </c>
      <c r="H142" s="48">
        <f t="shared" si="17"/>
        <v>28</v>
      </c>
      <c r="J142" s="34"/>
    </row>
    <row r="143" spans="1:10" ht="12.75">
      <c r="A143" t="s">
        <v>63</v>
      </c>
      <c r="B143" s="43">
        <v>0.12</v>
      </c>
      <c r="D143" s="41">
        <v>1</v>
      </c>
      <c r="E143" s="41">
        <v>250</v>
      </c>
      <c r="F143" s="48">
        <f t="shared" si="15"/>
        <v>30</v>
      </c>
      <c r="G143" s="48">
        <f t="shared" si="16"/>
        <v>60</v>
      </c>
      <c r="H143" s="48">
        <f t="shared" si="17"/>
        <v>90</v>
      </c>
      <c r="J143" s="34"/>
    </row>
    <row r="144" spans="1:10" ht="12.75">
      <c r="A144" s="2" t="s">
        <v>143</v>
      </c>
      <c r="J144" s="34"/>
    </row>
    <row r="145" spans="1:10" ht="12.75">
      <c r="A145" t="s">
        <v>64</v>
      </c>
      <c r="B145" s="43">
        <v>0.08</v>
      </c>
      <c r="D145" s="41">
        <v>3</v>
      </c>
      <c r="E145" s="41">
        <v>100</v>
      </c>
      <c r="F145" s="48">
        <f aca="true" t="shared" si="18" ref="F145:F154">IF((2-D145)*E145*B145&gt;0,(2-D145)*E145*B145,0)</f>
        <v>0</v>
      </c>
      <c r="G145" s="48">
        <f aca="true" t="shared" si="19" ref="G145:G154">IF((3-D145)*E145*B145&gt;0,(3-D145)*E145*B145,0)</f>
        <v>0</v>
      </c>
      <c r="H145" s="48">
        <f aca="true" t="shared" si="20" ref="H145:H154">IF((4-D145)*E145*B145&gt;0,(4-D145)*E145*B145,0)</f>
        <v>8</v>
      </c>
      <c r="J145" s="34"/>
    </row>
    <row r="146" spans="1:10" ht="12.75">
      <c r="A146" t="s">
        <v>65</v>
      </c>
      <c r="B146" s="43">
        <v>0.08</v>
      </c>
      <c r="D146" s="41">
        <v>2</v>
      </c>
      <c r="E146" s="41">
        <v>100</v>
      </c>
      <c r="F146" s="48">
        <f t="shared" si="18"/>
        <v>0</v>
      </c>
      <c r="G146" s="48">
        <f t="shared" si="19"/>
        <v>8</v>
      </c>
      <c r="H146" s="48">
        <f t="shared" si="20"/>
        <v>16</v>
      </c>
      <c r="J146" s="34"/>
    </row>
    <row r="147" spans="1:10" ht="12.75">
      <c r="A147" t="s">
        <v>66</v>
      </c>
      <c r="B147" s="43">
        <v>0.08</v>
      </c>
      <c r="D147" s="41">
        <v>3</v>
      </c>
      <c r="E147" s="41">
        <v>100</v>
      </c>
      <c r="F147" s="48">
        <f t="shared" si="18"/>
        <v>0</v>
      </c>
      <c r="G147" s="48">
        <f t="shared" si="19"/>
        <v>0</v>
      </c>
      <c r="H147" s="48">
        <f t="shared" si="20"/>
        <v>8</v>
      </c>
      <c r="J147" s="34"/>
    </row>
    <row r="148" spans="1:10" ht="12.75">
      <c r="A148" t="s">
        <v>67</v>
      </c>
      <c r="B148" s="43">
        <v>0.08</v>
      </c>
      <c r="D148" s="41">
        <v>2</v>
      </c>
      <c r="E148" s="41">
        <v>100</v>
      </c>
      <c r="F148" s="48">
        <f t="shared" si="18"/>
        <v>0</v>
      </c>
      <c r="G148" s="48">
        <f t="shared" si="19"/>
        <v>8</v>
      </c>
      <c r="H148" s="48">
        <f t="shared" si="20"/>
        <v>16</v>
      </c>
      <c r="J148" s="34"/>
    </row>
    <row r="149" spans="1:10" ht="12.75">
      <c r="A149" t="s">
        <v>68</v>
      </c>
      <c r="B149" s="43">
        <v>0.09</v>
      </c>
      <c r="D149" s="41">
        <v>3</v>
      </c>
      <c r="E149" s="41">
        <v>100</v>
      </c>
      <c r="F149" s="48">
        <f t="shared" si="18"/>
        <v>0</v>
      </c>
      <c r="G149" s="48">
        <f t="shared" si="19"/>
        <v>0</v>
      </c>
      <c r="H149" s="48">
        <f t="shared" si="20"/>
        <v>9</v>
      </c>
      <c r="J149" s="34"/>
    </row>
    <row r="150" spans="1:10" ht="12.75">
      <c r="A150" t="s">
        <v>69</v>
      </c>
      <c r="B150" s="43">
        <v>0.09</v>
      </c>
      <c r="D150" s="41">
        <v>2</v>
      </c>
      <c r="E150" s="41">
        <v>100</v>
      </c>
      <c r="F150" s="48">
        <f t="shared" si="18"/>
        <v>0</v>
      </c>
      <c r="G150" s="48">
        <f t="shared" si="19"/>
        <v>9</v>
      </c>
      <c r="H150" s="48">
        <f t="shared" si="20"/>
        <v>18</v>
      </c>
      <c r="J150" s="34"/>
    </row>
    <row r="151" spans="1:10" ht="12.75">
      <c r="A151" t="s">
        <v>203</v>
      </c>
      <c r="B151" s="43">
        <v>0.11</v>
      </c>
      <c r="D151" s="41">
        <v>3</v>
      </c>
      <c r="E151" s="41">
        <v>100</v>
      </c>
      <c r="F151" s="48">
        <f t="shared" si="18"/>
        <v>0</v>
      </c>
      <c r="G151" s="48">
        <f t="shared" si="19"/>
        <v>0</v>
      </c>
      <c r="H151" s="48">
        <f t="shared" si="20"/>
        <v>11</v>
      </c>
      <c r="J151" s="34"/>
    </row>
    <row r="152" spans="1:10" ht="12.75">
      <c r="A152" t="s">
        <v>204</v>
      </c>
      <c r="B152" s="43">
        <v>0.11</v>
      </c>
      <c r="D152" s="41">
        <v>2</v>
      </c>
      <c r="E152" s="41">
        <v>100</v>
      </c>
      <c r="F152" s="48">
        <f t="shared" si="18"/>
        <v>0</v>
      </c>
      <c r="G152" s="48">
        <f t="shared" si="19"/>
        <v>11</v>
      </c>
      <c r="H152" s="48">
        <f t="shared" si="20"/>
        <v>22</v>
      </c>
      <c r="J152" s="34"/>
    </row>
    <row r="153" spans="1:10" ht="12.75">
      <c r="A153" t="s">
        <v>70</v>
      </c>
      <c r="B153" s="43">
        <v>0.13</v>
      </c>
      <c r="D153" s="41">
        <v>3</v>
      </c>
      <c r="E153" s="41">
        <v>100</v>
      </c>
      <c r="F153" s="48">
        <f t="shared" si="18"/>
        <v>0</v>
      </c>
      <c r="G153" s="48">
        <f t="shared" si="19"/>
        <v>0</v>
      </c>
      <c r="H153" s="48">
        <f t="shared" si="20"/>
        <v>13</v>
      </c>
      <c r="J153" s="34"/>
    </row>
    <row r="154" spans="1:8" ht="12.75">
      <c r="A154" t="s">
        <v>71</v>
      </c>
      <c r="B154" s="43">
        <v>0.13</v>
      </c>
      <c r="D154" s="41">
        <v>2</v>
      </c>
      <c r="E154" s="41">
        <v>100</v>
      </c>
      <c r="F154" s="48">
        <f t="shared" si="18"/>
        <v>0</v>
      </c>
      <c r="G154" s="48">
        <f t="shared" si="19"/>
        <v>13</v>
      </c>
      <c r="H154" s="48">
        <f t="shared" si="20"/>
        <v>26</v>
      </c>
    </row>
    <row r="155" spans="1:3" ht="12.75">
      <c r="A155" s="2" t="s">
        <v>297</v>
      </c>
      <c r="C155" s="38" t="s">
        <v>172</v>
      </c>
    </row>
    <row r="156" spans="1:8" ht="12.75">
      <c r="A156" s="31" t="s">
        <v>263</v>
      </c>
      <c r="B156" s="46">
        <v>2.69</v>
      </c>
      <c r="D156" s="41">
        <v>1</v>
      </c>
      <c r="E156" s="41">
        <v>10</v>
      </c>
      <c r="F156" s="48">
        <f>B156*E156</f>
        <v>26.9</v>
      </c>
      <c r="G156" s="48">
        <f>B156*E156*2</f>
        <v>53.8</v>
      </c>
      <c r="H156" s="48">
        <f>B156*E156*3</f>
        <v>80.69999999999999</v>
      </c>
    </row>
    <row r="157" spans="1:8" ht="12.75">
      <c r="A157" s="31" t="s">
        <v>264</v>
      </c>
      <c r="B157" s="46">
        <v>2.69</v>
      </c>
      <c r="D157" s="41">
        <v>1</v>
      </c>
      <c r="E157" s="41">
        <v>10</v>
      </c>
      <c r="F157" s="48">
        <f>B157*E157</f>
        <v>26.9</v>
      </c>
      <c r="G157" s="48">
        <f>B157*E157*2</f>
        <v>53.8</v>
      </c>
      <c r="H157" s="48">
        <f>B157*E157*3</f>
        <v>80.69999999999999</v>
      </c>
    </row>
    <row r="158" spans="1:8" ht="12.75">
      <c r="A158" s="31" t="s">
        <v>265</v>
      </c>
      <c r="B158" s="46">
        <v>3.99</v>
      </c>
      <c r="D158" s="41">
        <v>1</v>
      </c>
      <c r="E158" s="41">
        <v>10</v>
      </c>
      <c r="F158" s="48">
        <f aca="true" t="shared" si="21" ref="F158:F193">B158*E158</f>
        <v>39.900000000000006</v>
      </c>
      <c r="G158" s="48">
        <f aca="true" t="shared" si="22" ref="G158:G193">B158*E158*2</f>
        <v>79.80000000000001</v>
      </c>
      <c r="H158" s="48">
        <f aca="true" t="shared" si="23" ref="H158:H193">B158*E158*3</f>
        <v>119.70000000000002</v>
      </c>
    </row>
    <row r="159" spans="1:8" ht="12.75">
      <c r="A159" s="31" t="s">
        <v>266</v>
      </c>
      <c r="B159" s="46">
        <v>3.99</v>
      </c>
      <c r="D159" s="41">
        <v>1</v>
      </c>
      <c r="E159" s="41">
        <v>10</v>
      </c>
      <c r="F159" s="48">
        <f t="shared" si="21"/>
        <v>39.900000000000006</v>
      </c>
      <c r="G159" s="48">
        <f t="shared" si="22"/>
        <v>79.80000000000001</v>
      </c>
      <c r="H159" s="48">
        <f t="shared" si="23"/>
        <v>119.70000000000002</v>
      </c>
    </row>
    <row r="160" spans="1:8" ht="12.75">
      <c r="A160" s="31" t="s">
        <v>267</v>
      </c>
      <c r="B160" s="46">
        <v>6.29</v>
      </c>
      <c r="D160" s="41">
        <v>1</v>
      </c>
      <c r="E160" s="41">
        <v>10</v>
      </c>
      <c r="F160" s="48">
        <f t="shared" si="21"/>
        <v>62.9</v>
      </c>
      <c r="G160" s="48">
        <f t="shared" si="22"/>
        <v>125.8</v>
      </c>
      <c r="H160" s="48">
        <f t="shared" si="23"/>
        <v>188.7</v>
      </c>
    </row>
    <row r="161" spans="1:8" ht="12.75">
      <c r="A161" s="31" t="s">
        <v>298</v>
      </c>
      <c r="B161" s="46">
        <v>6.29</v>
      </c>
      <c r="D161" s="41">
        <v>1</v>
      </c>
      <c r="E161" s="41">
        <v>10</v>
      </c>
      <c r="F161" s="48">
        <f t="shared" si="21"/>
        <v>62.9</v>
      </c>
      <c r="G161" s="48">
        <f t="shared" si="22"/>
        <v>125.8</v>
      </c>
      <c r="H161" s="48">
        <f t="shared" si="23"/>
        <v>188.7</v>
      </c>
    </row>
    <row r="162" spans="1:8" ht="12.75">
      <c r="A162" s="31" t="s">
        <v>268</v>
      </c>
      <c r="B162" s="46">
        <v>17.99</v>
      </c>
      <c r="D162" s="41">
        <v>1</v>
      </c>
      <c r="E162" s="41">
        <v>5</v>
      </c>
      <c r="F162" s="48">
        <f t="shared" si="21"/>
        <v>89.94999999999999</v>
      </c>
      <c r="G162" s="48">
        <f t="shared" si="22"/>
        <v>179.89999999999998</v>
      </c>
      <c r="H162" s="48">
        <f t="shared" si="23"/>
        <v>269.84999999999997</v>
      </c>
    </row>
    <row r="163" spans="1:8" ht="12.75">
      <c r="A163" s="31" t="s">
        <v>269</v>
      </c>
      <c r="B163" s="46">
        <v>17.99</v>
      </c>
      <c r="D163" s="41">
        <v>1</v>
      </c>
      <c r="E163" s="41">
        <v>5</v>
      </c>
      <c r="F163" s="48">
        <f t="shared" si="21"/>
        <v>89.94999999999999</v>
      </c>
      <c r="G163" s="48">
        <f t="shared" si="22"/>
        <v>179.89999999999998</v>
      </c>
      <c r="H163" s="48">
        <f t="shared" si="23"/>
        <v>269.84999999999997</v>
      </c>
    </row>
    <row r="164" spans="1:8" ht="12.75">
      <c r="A164" s="31" t="s">
        <v>270</v>
      </c>
      <c r="B164" s="46">
        <v>23.39</v>
      </c>
      <c r="D164" s="41">
        <v>1</v>
      </c>
      <c r="E164" s="41">
        <v>5</v>
      </c>
      <c r="F164" s="48">
        <f t="shared" si="21"/>
        <v>116.95</v>
      </c>
      <c r="G164" s="48">
        <f t="shared" si="22"/>
        <v>233.9</v>
      </c>
      <c r="H164" s="48">
        <f t="shared" si="23"/>
        <v>350.85</v>
      </c>
    </row>
    <row r="165" spans="1:8" ht="12.75">
      <c r="A165" s="31" t="s">
        <v>271</v>
      </c>
      <c r="B165" s="46">
        <v>23.39</v>
      </c>
      <c r="D165" s="41">
        <v>1</v>
      </c>
      <c r="E165" s="41">
        <v>5</v>
      </c>
      <c r="F165" s="48">
        <f t="shared" si="21"/>
        <v>116.95</v>
      </c>
      <c r="G165" s="48">
        <f t="shared" si="22"/>
        <v>233.9</v>
      </c>
      <c r="H165" s="48">
        <f t="shared" si="23"/>
        <v>350.85</v>
      </c>
    </row>
    <row r="166" spans="1:8" ht="12.75">
      <c r="A166" s="31" t="s">
        <v>272</v>
      </c>
      <c r="B166" s="46">
        <v>32.39</v>
      </c>
      <c r="D166" s="41">
        <v>1</v>
      </c>
      <c r="E166" s="41">
        <v>5</v>
      </c>
      <c r="F166" s="48">
        <f t="shared" si="21"/>
        <v>161.95</v>
      </c>
      <c r="G166" s="48">
        <f t="shared" si="22"/>
        <v>323.9</v>
      </c>
      <c r="H166" s="48">
        <f t="shared" si="23"/>
        <v>485.84999999999997</v>
      </c>
    </row>
    <row r="167" spans="1:8" ht="12.75">
      <c r="A167" s="31" t="s">
        <v>273</v>
      </c>
      <c r="B167" s="46">
        <v>32.39</v>
      </c>
      <c r="D167" s="41">
        <v>1</v>
      </c>
      <c r="E167" s="41">
        <v>5</v>
      </c>
      <c r="F167" s="48">
        <f t="shared" si="21"/>
        <v>161.95</v>
      </c>
      <c r="G167" s="48">
        <f t="shared" si="22"/>
        <v>323.9</v>
      </c>
      <c r="H167" s="48">
        <f t="shared" si="23"/>
        <v>485.84999999999997</v>
      </c>
    </row>
    <row r="168" spans="1:8" ht="12.75">
      <c r="A168" s="31" t="s">
        <v>274</v>
      </c>
      <c r="B168" s="46">
        <v>8.99</v>
      </c>
      <c r="D168" s="41">
        <v>1</v>
      </c>
      <c r="E168" s="41">
        <v>10</v>
      </c>
      <c r="F168" s="48">
        <f t="shared" si="21"/>
        <v>89.9</v>
      </c>
      <c r="G168" s="48">
        <f t="shared" si="22"/>
        <v>179.8</v>
      </c>
      <c r="H168" s="48">
        <f t="shared" si="23"/>
        <v>269.70000000000005</v>
      </c>
    </row>
    <row r="169" spans="1:8" ht="12.75">
      <c r="A169" s="31" t="s">
        <v>275</v>
      </c>
      <c r="B169" s="46">
        <v>35.99</v>
      </c>
      <c r="D169" s="41">
        <v>1</v>
      </c>
      <c r="E169" s="41">
        <v>5</v>
      </c>
      <c r="F169" s="48">
        <f t="shared" si="21"/>
        <v>179.95000000000002</v>
      </c>
      <c r="G169" s="48">
        <f t="shared" si="22"/>
        <v>359.90000000000003</v>
      </c>
      <c r="H169" s="48">
        <f t="shared" si="23"/>
        <v>539.85</v>
      </c>
    </row>
    <row r="170" spans="1:8" ht="12.75">
      <c r="A170" s="31" t="s">
        <v>276</v>
      </c>
      <c r="B170" s="46">
        <v>35.99</v>
      </c>
      <c r="D170" s="41">
        <v>1</v>
      </c>
      <c r="E170" s="41">
        <v>5</v>
      </c>
      <c r="F170" s="48">
        <f t="shared" si="21"/>
        <v>179.95000000000002</v>
      </c>
      <c r="G170" s="48">
        <f t="shared" si="22"/>
        <v>359.90000000000003</v>
      </c>
      <c r="H170" s="48">
        <f t="shared" si="23"/>
        <v>539.85</v>
      </c>
    </row>
    <row r="171" spans="1:8" ht="12.75">
      <c r="A171" s="31" t="s">
        <v>277</v>
      </c>
      <c r="B171" s="46">
        <v>44.99</v>
      </c>
      <c r="D171" s="41">
        <v>1</v>
      </c>
      <c r="E171" s="41">
        <v>5</v>
      </c>
      <c r="F171" s="48">
        <f t="shared" si="21"/>
        <v>224.95000000000002</v>
      </c>
      <c r="G171" s="48">
        <f t="shared" si="22"/>
        <v>449.90000000000003</v>
      </c>
      <c r="H171" s="48">
        <f t="shared" si="23"/>
        <v>674.85</v>
      </c>
    </row>
    <row r="172" spans="1:8" ht="12.75">
      <c r="A172" s="31" t="s">
        <v>278</v>
      </c>
      <c r="B172" s="46">
        <v>53.99</v>
      </c>
      <c r="D172" s="41">
        <v>1</v>
      </c>
      <c r="E172" s="41">
        <v>5</v>
      </c>
      <c r="F172" s="48">
        <f t="shared" si="21"/>
        <v>269.95</v>
      </c>
      <c r="G172" s="48">
        <f t="shared" si="22"/>
        <v>539.9</v>
      </c>
      <c r="H172" s="48">
        <f t="shared" si="23"/>
        <v>809.8499999999999</v>
      </c>
    </row>
    <row r="173" spans="1:8" ht="12.75">
      <c r="A173" s="31" t="s">
        <v>299</v>
      </c>
      <c r="B173" s="46">
        <v>53.99</v>
      </c>
      <c r="D173" s="41">
        <v>1</v>
      </c>
      <c r="E173" s="41">
        <v>5</v>
      </c>
      <c r="F173" s="48">
        <f t="shared" si="21"/>
        <v>269.95</v>
      </c>
      <c r="G173" s="48">
        <f t="shared" si="22"/>
        <v>539.9</v>
      </c>
      <c r="H173" s="48">
        <f t="shared" si="23"/>
        <v>809.8499999999999</v>
      </c>
    </row>
    <row r="174" spans="1:8" ht="12.75">
      <c r="A174" s="31" t="s">
        <v>279</v>
      </c>
      <c r="B174" s="46">
        <v>62.99</v>
      </c>
      <c r="D174" s="41">
        <v>1</v>
      </c>
      <c r="E174" s="41">
        <v>5</v>
      </c>
      <c r="F174" s="48">
        <f t="shared" si="21"/>
        <v>314.95</v>
      </c>
      <c r="G174" s="48">
        <f t="shared" si="22"/>
        <v>629.9</v>
      </c>
      <c r="H174" s="48">
        <f t="shared" si="23"/>
        <v>944.8499999999999</v>
      </c>
    </row>
    <row r="175" spans="1:8" ht="12.75">
      <c r="A175" s="31" t="s">
        <v>280</v>
      </c>
      <c r="B175" s="46">
        <v>62.99</v>
      </c>
      <c r="D175" s="41">
        <v>1</v>
      </c>
      <c r="E175" s="41">
        <v>5</v>
      </c>
      <c r="F175" s="48">
        <f t="shared" si="21"/>
        <v>314.95</v>
      </c>
      <c r="G175" s="48">
        <f t="shared" si="22"/>
        <v>629.9</v>
      </c>
      <c r="H175" s="48">
        <f t="shared" si="23"/>
        <v>944.8499999999999</v>
      </c>
    </row>
    <row r="176" spans="1:8" ht="12.75">
      <c r="A176" s="31" t="s">
        <v>281</v>
      </c>
      <c r="B176" s="46">
        <v>68.49</v>
      </c>
      <c r="D176" s="41">
        <v>1</v>
      </c>
      <c r="E176" s="41">
        <v>5</v>
      </c>
      <c r="F176" s="48">
        <f t="shared" si="21"/>
        <v>342.45</v>
      </c>
      <c r="G176" s="48">
        <f t="shared" si="22"/>
        <v>684.9</v>
      </c>
      <c r="H176" s="48">
        <f t="shared" si="23"/>
        <v>1027.35</v>
      </c>
    </row>
    <row r="177" spans="1:8" ht="12.75">
      <c r="A177" s="31" t="s">
        <v>282</v>
      </c>
      <c r="B177" s="46">
        <v>68.49</v>
      </c>
      <c r="D177" s="41">
        <v>1</v>
      </c>
      <c r="E177" s="41">
        <v>5</v>
      </c>
      <c r="F177" s="48">
        <f t="shared" si="21"/>
        <v>342.45</v>
      </c>
      <c r="G177" s="48">
        <f t="shared" si="22"/>
        <v>684.9</v>
      </c>
      <c r="H177" s="48">
        <f t="shared" si="23"/>
        <v>1027.35</v>
      </c>
    </row>
    <row r="178" spans="1:8" ht="12.75">
      <c r="A178" s="31" t="s">
        <v>283</v>
      </c>
      <c r="B178" s="46">
        <v>75.59</v>
      </c>
      <c r="D178" s="41">
        <v>1</v>
      </c>
      <c r="E178" s="41">
        <v>5</v>
      </c>
      <c r="F178" s="48">
        <f t="shared" si="21"/>
        <v>377.95000000000005</v>
      </c>
      <c r="G178" s="48">
        <f t="shared" si="22"/>
        <v>755.9000000000001</v>
      </c>
      <c r="H178" s="48">
        <f t="shared" si="23"/>
        <v>1133.8500000000001</v>
      </c>
    </row>
    <row r="179" spans="1:8" ht="12.75">
      <c r="A179" s="31" t="s">
        <v>300</v>
      </c>
      <c r="B179" s="46">
        <v>75.59</v>
      </c>
      <c r="D179" s="41">
        <v>1</v>
      </c>
      <c r="E179" s="41">
        <v>5</v>
      </c>
      <c r="F179" s="48">
        <f t="shared" si="21"/>
        <v>377.95000000000005</v>
      </c>
      <c r="G179" s="48">
        <f t="shared" si="22"/>
        <v>755.9000000000001</v>
      </c>
      <c r="H179" s="48">
        <f t="shared" si="23"/>
        <v>1133.8500000000001</v>
      </c>
    </row>
    <row r="180" spans="1:8" ht="12.75">
      <c r="A180" s="31" t="s">
        <v>284</v>
      </c>
      <c r="B180" s="46">
        <v>2.69</v>
      </c>
      <c r="D180" s="41">
        <v>1</v>
      </c>
      <c r="E180" s="41">
        <v>10</v>
      </c>
      <c r="F180" s="48">
        <f t="shared" si="21"/>
        <v>26.9</v>
      </c>
      <c r="G180" s="48">
        <f t="shared" si="22"/>
        <v>53.8</v>
      </c>
      <c r="H180" s="48">
        <f t="shared" si="23"/>
        <v>80.69999999999999</v>
      </c>
    </row>
    <row r="181" spans="1:8" ht="12.75">
      <c r="A181" s="31" t="s">
        <v>285</v>
      </c>
      <c r="B181" s="46">
        <v>2.69</v>
      </c>
      <c r="D181" s="41">
        <v>1</v>
      </c>
      <c r="E181" s="41">
        <v>10</v>
      </c>
      <c r="F181" s="48">
        <f t="shared" si="21"/>
        <v>26.9</v>
      </c>
      <c r="G181" s="48">
        <f t="shared" si="22"/>
        <v>53.8</v>
      </c>
      <c r="H181" s="48">
        <f t="shared" si="23"/>
        <v>80.69999999999999</v>
      </c>
    </row>
    <row r="182" spans="1:8" ht="12.75">
      <c r="A182" s="31" t="s">
        <v>286</v>
      </c>
      <c r="B182" s="46">
        <v>5.39</v>
      </c>
      <c r="D182" s="41">
        <v>1</v>
      </c>
      <c r="E182" s="41">
        <v>10</v>
      </c>
      <c r="F182" s="48">
        <f t="shared" si="21"/>
        <v>53.9</v>
      </c>
      <c r="G182" s="48">
        <f t="shared" si="22"/>
        <v>107.8</v>
      </c>
      <c r="H182" s="48">
        <f t="shared" si="23"/>
        <v>161.7</v>
      </c>
    </row>
    <row r="183" spans="1:8" ht="12.75">
      <c r="A183" s="31" t="s">
        <v>301</v>
      </c>
      <c r="B183" s="46">
        <v>5.39</v>
      </c>
      <c r="D183" s="41">
        <v>1</v>
      </c>
      <c r="E183" s="41">
        <v>10</v>
      </c>
      <c r="F183" s="48">
        <f t="shared" si="21"/>
        <v>53.9</v>
      </c>
      <c r="G183" s="48">
        <f t="shared" si="22"/>
        <v>107.8</v>
      </c>
      <c r="H183" s="48">
        <f t="shared" si="23"/>
        <v>161.7</v>
      </c>
    </row>
    <row r="184" spans="1:8" ht="12.75">
      <c r="A184" s="31" t="s">
        <v>287</v>
      </c>
      <c r="B184" s="46">
        <v>3.29</v>
      </c>
      <c r="D184" s="41">
        <v>1</v>
      </c>
      <c r="E184" s="41">
        <v>10</v>
      </c>
      <c r="F184" s="48">
        <f t="shared" si="21"/>
        <v>32.9</v>
      </c>
      <c r="G184" s="48">
        <f t="shared" si="22"/>
        <v>65.8</v>
      </c>
      <c r="H184" s="48">
        <f t="shared" si="23"/>
        <v>98.69999999999999</v>
      </c>
    </row>
    <row r="185" spans="1:8" ht="12.75">
      <c r="A185" s="31" t="s">
        <v>288</v>
      </c>
      <c r="B185" s="46">
        <v>3.29</v>
      </c>
      <c r="D185" s="41">
        <v>1</v>
      </c>
      <c r="E185" s="41">
        <v>10</v>
      </c>
      <c r="F185" s="48">
        <f t="shared" si="21"/>
        <v>32.9</v>
      </c>
      <c r="G185" s="48">
        <f t="shared" si="22"/>
        <v>65.8</v>
      </c>
      <c r="H185" s="48">
        <f t="shared" si="23"/>
        <v>98.69999999999999</v>
      </c>
    </row>
    <row r="186" spans="1:8" ht="12.75">
      <c r="A186" s="31" t="s">
        <v>289</v>
      </c>
      <c r="B186" s="46">
        <v>5.79</v>
      </c>
      <c r="D186" s="41">
        <v>1</v>
      </c>
      <c r="E186" s="41">
        <v>10</v>
      </c>
      <c r="F186" s="48">
        <f t="shared" si="21"/>
        <v>57.9</v>
      </c>
      <c r="G186" s="48">
        <f t="shared" si="22"/>
        <v>115.8</v>
      </c>
      <c r="H186" s="48">
        <f t="shared" si="23"/>
        <v>173.7</v>
      </c>
    </row>
    <row r="187" spans="1:8" ht="12.75">
      <c r="A187" s="31" t="s">
        <v>290</v>
      </c>
      <c r="B187" s="46">
        <v>5.79</v>
      </c>
      <c r="D187" s="41">
        <v>1</v>
      </c>
      <c r="E187" s="41">
        <v>10</v>
      </c>
      <c r="F187" s="48">
        <f t="shared" si="21"/>
        <v>57.9</v>
      </c>
      <c r="G187" s="48">
        <f t="shared" si="22"/>
        <v>115.8</v>
      </c>
      <c r="H187" s="48">
        <f t="shared" si="23"/>
        <v>173.7</v>
      </c>
    </row>
    <row r="188" spans="1:8" ht="12.75">
      <c r="A188" s="31" t="s">
        <v>291</v>
      </c>
      <c r="B188" s="46">
        <v>6.29</v>
      </c>
      <c r="D188" s="41">
        <v>1</v>
      </c>
      <c r="E188" s="41">
        <v>10</v>
      </c>
      <c r="F188" s="48">
        <f t="shared" si="21"/>
        <v>62.9</v>
      </c>
      <c r="G188" s="48">
        <f t="shared" si="22"/>
        <v>125.8</v>
      </c>
      <c r="H188" s="48">
        <f t="shared" si="23"/>
        <v>188.7</v>
      </c>
    </row>
    <row r="189" spans="1:8" ht="12.75">
      <c r="A189" s="31" t="s">
        <v>292</v>
      </c>
      <c r="B189" s="46">
        <v>8.19</v>
      </c>
      <c r="D189" s="41">
        <v>1</v>
      </c>
      <c r="E189" s="41">
        <v>10</v>
      </c>
      <c r="F189" s="48">
        <f t="shared" si="21"/>
        <v>81.89999999999999</v>
      </c>
      <c r="G189" s="48">
        <f t="shared" si="22"/>
        <v>163.79999999999998</v>
      </c>
      <c r="H189" s="48">
        <f t="shared" si="23"/>
        <v>245.7</v>
      </c>
    </row>
    <row r="190" spans="1:8" ht="12.75">
      <c r="A190" s="31" t="s">
        <v>293</v>
      </c>
      <c r="B190" s="46">
        <v>8.19</v>
      </c>
      <c r="D190" s="41">
        <v>1</v>
      </c>
      <c r="E190" s="41">
        <v>10</v>
      </c>
      <c r="F190" s="48">
        <f t="shared" si="21"/>
        <v>81.89999999999999</v>
      </c>
      <c r="G190" s="48">
        <f t="shared" si="22"/>
        <v>163.79999999999998</v>
      </c>
      <c r="H190" s="48">
        <f t="shared" si="23"/>
        <v>245.7</v>
      </c>
    </row>
    <row r="191" spans="1:8" ht="12.75">
      <c r="A191" s="31" t="s">
        <v>294</v>
      </c>
      <c r="B191" s="46">
        <v>10.99</v>
      </c>
      <c r="D191" s="41">
        <v>1</v>
      </c>
      <c r="E191" s="41">
        <v>5</v>
      </c>
      <c r="F191" s="48">
        <f t="shared" si="21"/>
        <v>54.95</v>
      </c>
      <c r="G191" s="48">
        <f t="shared" si="22"/>
        <v>109.9</v>
      </c>
      <c r="H191" s="48">
        <f t="shared" si="23"/>
        <v>164.85000000000002</v>
      </c>
    </row>
    <row r="192" spans="1:8" ht="12.75">
      <c r="A192" s="31" t="s">
        <v>295</v>
      </c>
      <c r="B192" s="46">
        <v>10.99</v>
      </c>
      <c r="D192" s="41">
        <v>1</v>
      </c>
      <c r="E192" s="41">
        <v>5</v>
      </c>
      <c r="F192" s="48">
        <f t="shared" si="21"/>
        <v>54.95</v>
      </c>
      <c r="G192" s="48">
        <f t="shared" si="22"/>
        <v>109.9</v>
      </c>
      <c r="H192" s="48">
        <f t="shared" si="23"/>
        <v>164.85000000000002</v>
      </c>
    </row>
    <row r="193" spans="1:8" ht="12.75">
      <c r="A193" s="31" t="s">
        <v>296</v>
      </c>
      <c r="B193" s="46">
        <v>14.99</v>
      </c>
      <c r="D193" s="41">
        <v>1</v>
      </c>
      <c r="E193" s="41">
        <v>5</v>
      </c>
      <c r="F193" s="48">
        <f t="shared" si="21"/>
        <v>74.95</v>
      </c>
      <c r="G193" s="48">
        <f t="shared" si="22"/>
        <v>149.9</v>
      </c>
      <c r="H193" s="48">
        <f t="shared" si="23"/>
        <v>224.85000000000002</v>
      </c>
    </row>
    <row r="194" spans="1:9" ht="12.75">
      <c r="A194" s="2" t="s">
        <v>142</v>
      </c>
      <c r="I194" t="s">
        <v>179</v>
      </c>
    </row>
    <row r="195" spans="1:8" ht="12.75">
      <c r="A195" s="28" t="s">
        <v>306</v>
      </c>
      <c r="B195" s="43">
        <v>0.059</v>
      </c>
      <c r="C195" s="27" t="s">
        <v>172</v>
      </c>
      <c r="D195" s="41">
        <v>1</v>
      </c>
      <c r="E195" s="41">
        <v>100</v>
      </c>
      <c r="F195" s="48">
        <f>B195*E195</f>
        <v>5.8999999999999995</v>
      </c>
      <c r="G195" s="48">
        <f>B195*E195*2</f>
        <v>11.799999999999999</v>
      </c>
      <c r="H195" s="48">
        <f>B195*E195*3</f>
        <v>17.7</v>
      </c>
    </row>
    <row r="196" spans="1:8" ht="12.75">
      <c r="A196" s="28" t="s">
        <v>307</v>
      </c>
      <c r="B196" s="43">
        <v>0.099</v>
      </c>
      <c r="C196" s="27" t="s">
        <v>172</v>
      </c>
      <c r="D196" s="41">
        <v>1</v>
      </c>
      <c r="E196" s="41">
        <v>100</v>
      </c>
      <c r="F196" s="48">
        <f>B196*E196</f>
        <v>9.9</v>
      </c>
      <c r="G196" s="48">
        <f>B196*E196*2</f>
        <v>19.8</v>
      </c>
      <c r="H196" s="48">
        <f>B196*E196*3</f>
        <v>29.700000000000003</v>
      </c>
    </row>
    <row r="197" spans="1:8" ht="12.75">
      <c r="A197" s="28" t="s">
        <v>308</v>
      </c>
      <c r="B197" s="43">
        <v>0.039</v>
      </c>
      <c r="C197" s="27" t="s">
        <v>172</v>
      </c>
      <c r="D197" s="41">
        <v>1</v>
      </c>
      <c r="E197" s="41">
        <v>100</v>
      </c>
      <c r="F197" s="48">
        <f aca="true" t="shared" si="24" ref="F197:F219">B197*E197</f>
        <v>3.9</v>
      </c>
      <c r="G197" s="48">
        <f aca="true" t="shared" si="25" ref="G197:G219">B197*E197*2</f>
        <v>7.8</v>
      </c>
      <c r="H197" s="48">
        <f aca="true" t="shared" si="26" ref="H197:H219">B197*E197*3</f>
        <v>11.7</v>
      </c>
    </row>
    <row r="198" spans="1:10" ht="12.75">
      <c r="A198" t="s">
        <v>72</v>
      </c>
      <c r="B198" s="43">
        <v>0.046</v>
      </c>
      <c r="D198" s="41">
        <v>1</v>
      </c>
      <c r="E198" s="41">
        <v>100</v>
      </c>
      <c r="F198" s="48">
        <f t="shared" si="24"/>
        <v>4.6</v>
      </c>
      <c r="G198" s="48">
        <f t="shared" si="25"/>
        <v>9.2</v>
      </c>
      <c r="H198" s="48">
        <f t="shared" si="26"/>
        <v>13.799999999999999</v>
      </c>
      <c r="J198" s="34"/>
    </row>
    <row r="199" spans="1:10" ht="12.75">
      <c r="A199" t="s">
        <v>73</v>
      </c>
      <c r="B199" s="43">
        <v>0.046</v>
      </c>
      <c r="D199" s="41">
        <v>1</v>
      </c>
      <c r="E199" s="41">
        <v>100</v>
      </c>
      <c r="F199" s="48">
        <f t="shared" si="24"/>
        <v>4.6</v>
      </c>
      <c r="G199" s="48">
        <f t="shared" si="25"/>
        <v>9.2</v>
      </c>
      <c r="H199" s="48">
        <f t="shared" si="26"/>
        <v>13.799999999999999</v>
      </c>
      <c r="J199" s="34"/>
    </row>
    <row r="200" spans="1:10" ht="12.75">
      <c r="A200" t="s">
        <v>74</v>
      </c>
      <c r="B200" s="43">
        <v>0.046</v>
      </c>
      <c r="D200" s="41">
        <v>1</v>
      </c>
      <c r="E200" s="41">
        <v>100</v>
      </c>
      <c r="F200" s="48">
        <f t="shared" si="24"/>
        <v>4.6</v>
      </c>
      <c r="G200" s="48">
        <f t="shared" si="25"/>
        <v>9.2</v>
      </c>
      <c r="H200" s="48">
        <f t="shared" si="26"/>
        <v>13.799999999999999</v>
      </c>
      <c r="J200" s="34"/>
    </row>
    <row r="201" spans="1:10" ht="12.75">
      <c r="A201" t="s">
        <v>205</v>
      </c>
      <c r="B201" s="43">
        <v>0.036</v>
      </c>
      <c r="D201" s="41">
        <v>1</v>
      </c>
      <c r="E201" s="41">
        <v>100</v>
      </c>
      <c r="F201" s="48">
        <f t="shared" si="24"/>
        <v>3.5999999999999996</v>
      </c>
      <c r="G201" s="48">
        <f t="shared" si="25"/>
        <v>7.199999999999999</v>
      </c>
      <c r="H201" s="48">
        <f t="shared" si="26"/>
        <v>10.799999999999999</v>
      </c>
      <c r="J201" s="34"/>
    </row>
    <row r="202" spans="1:10" ht="12.75">
      <c r="A202" t="s">
        <v>206</v>
      </c>
      <c r="B202" s="43">
        <v>0.036</v>
      </c>
      <c r="D202" s="41">
        <v>1</v>
      </c>
      <c r="E202" s="41">
        <v>100</v>
      </c>
      <c r="F202" s="48">
        <f t="shared" si="24"/>
        <v>3.5999999999999996</v>
      </c>
      <c r="G202" s="48">
        <f t="shared" si="25"/>
        <v>7.199999999999999</v>
      </c>
      <c r="H202" s="48">
        <f t="shared" si="26"/>
        <v>10.799999999999999</v>
      </c>
      <c r="J202" s="34"/>
    </row>
    <row r="203" spans="1:10" ht="12.75">
      <c r="A203" t="s">
        <v>75</v>
      </c>
      <c r="B203" s="43">
        <v>0.07</v>
      </c>
      <c r="D203" s="41">
        <v>1</v>
      </c>
      <c r="E203" s="41">
        <v>100</v>
      </c>
      <c r="F203" s="48">
        <f t="shared" si="24"/>
        <v>7.000000000000001</v>
      </c>
      <c r="G203" s="48">
        <f t="shared" si="25"/>
        <v>14.000000000000002</v>
      </c>
      <c r="H203" s="48">
        <f t="shared" si="26"/>
        <v>21.000000000000004</v>
      </c>
      <c r="J203" s="34"/>
    </row>
    <row r="204" spans="1:10" ht="12.75">
      <c r="A204" t="s">
        <v>316</v>
      </c>
      <c r="B204" s="43">
        <v>0.23</v>
      </c>
      <c r="C204" s="27" t="s">
        <v>172</v>
      </c>
      <c r="D204" s="41">
        <v>1</v>
      </c>
      <c r="E204" s="41">
        <v>100</v>
      </c>
      <c r="F204" s="48">
        <f t="shared" si="24"/>
        <v>23</v>
      </c>
      <c r="G204" s="48">
        <f t="shared" si="25"/>
        <v>46</v>
      </c>
      <c r="H204" s="48">
        <f t="shared" si="26"/>
        <v>69</v>
      </c>
      <c r="J204" s="34"/>
    </row>
    <row r="205" spans="1:10" ht="12.75">
      <c r="A205" t="s">
        <v>317</v>
      </c>
      <c r="B205" s="43">
        <v>0.23</v>
      </c>
      <c r="C205" s="27" t="s">
        <v>172</v>
      </c>
      <c r="D205" s="41">
        <v>1</v>
      </c>
      <c r="E205" s="41">
        <v>100</v>
      </c>
      <c r="F205" s="48">
        <f t="shared" si="24"/>
        <v>23</v>
      </c>
      <c r="G205" s="48">
        <f t="shared" si="25"/>
        <v>46</v>
      </c>
      <c r="H205" s="48">
        <f t="shared" si="26"/>
        <v>69</v>
      </c>
      <c r="J205" s="34"/>
    </row>
    <row r="206" spans="1:10" ht="12.75">
      <c r="A206" t="s">
        <v>315</v>
      </c>
      <c r="B206" s="43">
        <v>0.23</v>
      </c>
      <c r="C206" s="27" t="s">
        <v>172</v>
      </c>
      <c r="D206" s="41">
        <v>1</v>
      </c>
      <c r="E206" s="41">
        <v>100</v>
      </c>
      <c r="F206" s="48">
        <f t="shared" si="24"/>
        <v>23</v>
      </c>
      <c r="G206" s="48">
        <f t="shared" si="25"/>
        <v>46</v>
      </c>
      <c r="H206" s="48">
        <f t="shared" si="26"/>
        <v>69</v>
      </c>
      <c r="J206" s="34"/>
    </row>
    <row r="207" spans="1:10" ht="12.75">
      <c r="A207" t="s">
        <v>318</v>
      </c>
      <c r="B207" s="43">
        <v>0.25</v>
      </c>
      <c r="C207" s="27" t="s">
        <v>172</v>
      </c>
      <c r="D207" s="41">
        <v>1</v>
      </c>
      <c r="E207" s="41">
        <v>100</v>
      </c>
      <c r="F207" s="48">
        <f t="shared" si="24"/>
        <v>25</v>
      </c>
      <c r="G207" s="48">
        <f t="shared" si="25"/>
        <v>50</v>
      </c>
      <c r="H207" s="48">
        <f t="shared" si="26"/>
        <v>75</v>
      </c>
      <c r="J207" s="34"/>
    </row>
    <row r="208" spans="1:10" ht="12.75">
      <c r="A208" t="s">
        <v>188</v>
      </c>
      <c r="B208" s="43">
        <v>0.25</v>
      </c>
      <c r="D208" s="41">
        <v>1</v>
      </c>
      <c r="E208" s="41">
        <v>100</v>
      </c>
      <c r="F208" s="48">
        <f t="shared" si="24"/>
        <v>25</v>
      </c>
      <c r="G208" s="48">
        <f t="shared" si="25"/>
        <v>50</v>
      </c>
      <c r="H208" s="48">
        <f t="shared" si="26"/>
        <v>75</v>
      </c>
      <c r="J208" s="34"/>
    </row>
    <row r="209" spans="1:10" ht="12.75">
      <c r="A209" t="s">
        <v>189</v>
      </c>
      <c r="B209" s="43">
        <v>0.25</v>
      </c>
      <c r="D209" s="41">
        <v>1</v>
      </c>
      <c r="E209" s="41">
        <v>100</v>
      </c>
      <c r="F209" s="48">
        <f t="shared" si="24"/>
        <v>25</v>
      </c>
      <c r="G209" s="48">
        <f t="shared" si="25"/>
        <v>50</v>
      </c>
      <c r="H209" s="48">
        <f t="shared" si="26"/>
        <v>75</v>
      </c>
      <c r="J209" s="34"/>
    </row>
    <row r="210" spans="1:10" ht="12.75">
      <c r="A210" t="s">
        <v>76</v>
      </c>
      <c r="B210" s="43">
        <v>0.03</v>
      </c>
      <c r="D210" s="41">
        <v>1</v>
      </c>
      <c r="E210" s="41">
        <v>100</v>
      </c>
      <c r="F210" s="48">
        <f t="shared" si="24"/>
        <v>3</v>
      </c>
      <c r="G210" s="48">
        <f t="shared" si="25"/>
        <v>6</v>
      </c>
      <c r="H210" s="48">
        <f t="shared" si="26"/>
        <v>9</v>
      </c>
      <c r="J210" s="34"/>
    </row>
    <row r="211" spans="1:10" ht="12.75">
      <c r="A211" t="s">
        <v>77</v>
      </c>
      <c r="B211" s="43">
        <v>0.03</v>
      </c>
      <c r="D211" s="41">
        <v>1</v>
      </c>
      <c r="E211" s="41">
        <v>100</v>
      </c>
      <c r="F211" s="48">
        <f t="shared" si="24"/>
        <v>3</v>
      </c>
      <c r="G211" s="48">
        <f t="shared" si="25"/>
        <v>6</v>
      </c>
      <c r="H211" s="48">
        <f t="shared" si="26"/>
        <v>9</v>
      </c>
      <c r="J211" s="34"/>
    </row>
    <row r="212" spans="1:10" ht="12.75">
      <c r="A212" t="s">
        <v>78</v>
      </c>
      <c r="B212" s="43">
        <v>0.03</v>
      </c>
      <c r="D212" s="41">
        <v>1</v>
      </c>
      <c r="E212" s="41">
        <v>100</v>
      </c>
      <c r="F212" s="48">
        <f t="shared" si="24"/>
        <v>3</v>
      </c>
      <c r="G212" s="48">
        <f t="shared" si="25"/>
        <v>6</v>
      </c>
      <c r="H212" s="48">
        <f t="shared" si="26"/>
        <v>9</v>
      </c>
      <c r="J212" s="34"/>
    </row>
    <row r="213" spans="1:10" ht="12.75">
      <c r="A213" t="s">
        <v>79</v>
      </c>
      <c r="B213" s="43">
        <v>0.06</v>
      </c>
      <c r="D213" s="41">
        <v>1</v>
      </c>
      <c r="E213" s="41">
        <v>100</v>
      </c>
      <c r="F213" s="48">
        <f t="shared" si="24"/>
        <v>6</v>
      </c>
      <c r="G213" s="48">
        <f t="shared" si="25"/>
        <v>12</v>
      </c>
      <c r="H213" s="48">
        <f t="shared" si="26"/>
        <v>18</v>
      </c>
      <c r="J213" s="34"/>
    </row>
    <row r="214" spans="1:10" ht="12.75">
      <c r="A214" t="s">
        <v>80</v>
      </c>
      <c r="B214" s="43">
        <v>0.06</v>
      </c>
      <c r="D214" s="41">
        <v>1</v>
      </c>
      <c r="E214" s="41">
        <v>100</v>
      </c>
      <c r="F214" s="48">
        <f t="shared" si="24"/>
        <v>6</v>
      </c>
      <c r="G214" s="48">
        <f t="shared" si="25"/>
        <v>12</v>
      </c>
      <c r="H214" s="48">
        <f t="shared" si="26"/>
        <v>18</v>
      </c>
      <c r="J214" s="34"/>
    </row>
    <row r="215" spans="1:10" ht="12.75">
      <c r="A215" t="s">
        <v>81</v>
      </c>
      <c r="B215" s="43">
        <v>0.039</v>
      </c>
      <c r="D215" s="41">
        <v>1</v>
      </c>
      <c r="E215" s="41">
        <v>100</v>
      </c>
      <c r="F215" s="48">
        <f t="shared" si="24"/>
        <v>3.9</v>
      </c>
      <c r="G215" s="48">
        <f t="shared" si="25"/>
        <v>7.8</v>
      </c>
      <c r="H215" s="48">
        <f t="shared" si="26"/>
        <v>11.7</v>
      </c>
      <c r="J215" s="34"/>
    </row>
    <row r="216" spans="1:10" ht="12.75">
      <c r="A216" t="s">
        <v>82</v>
      </c>
      <c r="B216" s="43">
        <v>0.034</v>
      </c>
      <c r="D216" s="41">
        <v>1</v>
      </c>
      <c r="E216" s="41">
        <v>100</v>
      </c>
      <c r="F216" s="48">
        <f t="shared" si="24"/>
        <v>3.4000000000000004</v>
      </c>
      <c r="G216" s="48">
        <f t="shared" si="25"/>
        <v>6.800000000000001</v>
      </c>
      <c r="H216" s="48">
        <f t="shared" si="26"/>
        <v>10.200000000000001</v>
      </c>
      <c r="J216" s="34"/>
    </row>
    <row r="217" spans="1:10" ht="12.75">
      <c r="A217" t="s">
        <v>83</v>
      </c>
      <c r="B217" s="43">
        <v>0.034</v>
      </c>
      <c r="D217" s="41">
        <v>1</v>
      </c>
      <c r="E217" s="41">
        <v>100</v>
      </c>
      <c r="F217" s="48">
        <f t="shared" si="24"/>
        <v>3.4000000000000004</v>
      </c>
      <c r="G217" s="48">
        <f t="shared" si="25"/>
        <v>6.800000000000001</v>
      </c>
      <c r="H217" s="48">
        <f t="shared" si="26"/>
        <v>10.200000000000001</v>
      </c>
      <c r="J217" s="34"/>
    </row>
    <row r="218" spans="1:10" ht="12.75">
      <c r="A218" t="s">
        <v>84</v>
      </c>
      <c r="B218" s="43">
        <v>0.06</v>
      </c>
      <c r="D218" s="41">
        <v>1</v>
      </c>
      <c r="E218" s="41">
        <v>100</v>
      </c>
      <c r="F218" s="48">
        <f t="shared" si="24"/>
        <v>6</v>
      </c>
      <c r="G218" s="48">
        <f t="shared" si="25"/>
        <v>12</v>
      </c>
      <c r="H218" s="48">
        <f t="shared" si="26"/>
        <v>18</v>
      </c>
      <c r="J218" s="34"/>
    </row>
    <row r="219" spans="1:10" ht="12.75">
      <c r="A219" t="s">
        <v>85</v>
      </c>
      <c r="B219" s="43">
        <v>0.08</v>
      </c>
      <c r="D219" s="41">
        <v>1</v>
      </c>
      <c r="E219" s="41">
        <v>100</v>
      </c>
      <c r="F219" s="48">
        <f t="shared" si="24"/>
        <v>8</v>
      </c>
      <c r="G219" s="48">
        <f t="shared" si="25"/>
        <v>16</v>
      </c>
      <c r="H219" s="48">
        <f t="shared" si="26"/>
        <v>24</v>
      </c>
      <c r="J219" s="34"/>
    </row>
    <row r="220" ht="12.75">
      <c r="A220" s="2" t="s">
        <v>157</v>
      </c>
    </row>
    <row r="221" spans="1:9" ht="12.75">
      <c r="A221" t="s">
        <v>137</v>
      </c>
      <c r="B221" s="43">
        <v>0.2</v>
      </c>
      <c r="D221" s="41">
        <v>3</v>
      </c>
      <c r="E221" s="41">
        <v>100</v>
      </c>
      <c r="F221" s="48">
        <f aca="true" t="shared" si="27" ref="F221:F253">IF((2-D221)*E221*B221&gt;0,(2-D221)*E221*B221,0)</f>
        <v>0</v>
      </c>
      <c r="G221" s="48">
        <f aca="true" t="shared" si="28" ref="G221:G253">IF((3-D221)*E221*B221&gt;0,(3-D221)*E221*B221,0)</f>
        <v>0</v>
      </c>
      <c r="H221" s="48">
        <f aca="true" t="shared" si="29" ref="H221:H253">IF((4-D221)*E221*B221&gt;0,(4-D221)*E221*B221,0)</f>
        <v>20</v>
      </c>
      <c r="I221" s="34"/>
    </row>
    <row r="222" spans="1:9" ht="12.75">
      <c r="A222" s="21" t="s">
        <v>159</v>
      </c>
      <c r="B222" s="43">
        <v>0.04</v>
      </c>
      <c r="C222" s="27"/>
      <c r="D222" s="41">
        <v>3</v>
      </c>
      <c r="E222" s="41">
        <v>100</v>
      </c>
      <c r="F222" s="48">
        <f>IF((2-D222)*E222*B222&gt;0,(2-D222)*E222*B222,0)</f>
        <v>0</v>
      </c>
      <c r="G222" s="48">
        <f>IF((3-D222)*E222*B222&gt;0,(3-D222)*E222*B222,0)</f>
        <v>0</v>
      </c>
      <c r="H222" s="48">
        <f>IF((4-D222)*E222*B222&gt;0,(4-D222)*E222*B222,0)</f>
        <v>4</v>
      </c>
      <c r="I222" s="36"/>
    </row>
    <row r="223" spans="1:9" ht="12.75">
      <c r="A223" t="s">
        <v>86</v>
      </c>
      <c r="B223" s="43">
        <v>0.74</v>
      </c>
      <c r="D223" s="41">
        <v>3</v>
      </c>
      <c r="E223" s="41">
        <v>250</v>
      </c>
      <c r="F223" s="48">
        <f t="shared" si="27"/>
        <v>0</v>
      </c>
      <c r="G223" s="48">
        <f t="shared" si="28"/>
        <v>0</v>
      </c>
      <c r="H223" s="48">
        <f t="shared" si="29"/>
        <v>185</v>
      </c>
      <c r="I223" s="34"/>
    </row>
    <row r="224" spans="1:9" ht="12.75">
      <c r="A224" s="30" t="s">
        <v>240</v>
      </c>
      <c r="B224" s="43">
        <v>0.15</v>
      </c>
      <c r="C224" s="27"/>
      <c r="D224" s="41">
        <v>1</v>
      </c>
      <c r="E224" s="41">
        <v>250</v>
      </c>
      <c r="F224" s="48">
        <f t="shared" si="27"/>
        <v>37.5</v>
      </c>
      <c r="G224" s="48">
        <f t="shared" si="28"/>
        <v>75</v>
      </c>
      <c r="H224" s="50">
        <f t="shared" si="29"/>
        <v>112.5</v>
      </c>
      <c r="I224" s="37"/>
    </row>
    <row r="225" spans="1:9" ht="12.75">
      <c r="A225" s="30" t="s">
        <v>241</v>
      </c>
      <c r="B225" s="43">
        <v>0.11</v>
      </c>
      <c r="C225" s="27"/>
      <c r="D225" s="41">
        <v>1</v>
      </c>
      <c r="E225" s="41">
        <v>250</v>
      </c>
      <c r="F225" s="48">
        <f t="shared" si="27"/>
        <v>27.5</v>
      </c>
      <c r="G225" s="48">
        <f t="shared" si="28"/>
        <v>55</v>
      </c>
      <c r="H225" s="50">
        <f t="shared" si="29"/>
        <v>82.5</v>
      </c>
      <c r="I225" s="37"/>
    </row>
    <row r="226" spans="1:9" ht="12.75">
      <c r="A226" s="39" t="s">
        <v>341</v>
      </c>
      <c r="B226" s="47"/>
      <c r="C226" s="27"/>
      <c r="H226" s="50"/>
      <c r="I226" s="37"/>
    </row>
    <row r="227" spans="1:9" ht="12.75">
      <c r="A227" s="37" t="s">
        <v>342</v>
      </c>
      <c r="B227" s="47">
        <v>2.49</v>
      </c>
      <c r="C227" s="27" t="s">
        <v>172</v>
      </c>
      <c r="D227" s="41">
        <v>1</v>
      </c>
      <c r="E227" s="41">
        <v>5</v>
      </c>
      <c r="F227" s="48">
        <f>B227*E227</f>
        <v>12.450000000000001</v>
      </c>
      <c r="G227" s="48">
        <f>B227*E227*2</f>
        <v>24.900000000000002</v>
      </c>
      <c r="H227" s="50">
        <f>B227*E227*3</f>
        <v>37.35</v>
      </c>
      <c r="I227" s="37"/>
    </row>
    <row r="228" spans="1:9" ht="12.75">
      <c r="A228" s="39" t="s">
        <v>343</v>
      </c>
      <c r="B228" s="47"/>
      <c r="C228" s="27"/>
      <c r="H228" s="50"/>
      <c r="I228" s="37"/>
    </row>
    <row r="229" spans="1:9" ht="12.75">
      <c r="A229" s="37" t="s">
        <v>344</v>
      </c>
      <c r="B229" s="47">
        <v>3.29</v>
      </c>
      <c r="C229" s="27" t="s">
        <v>172</v>
      </c>
      <c r="D229" s="41">
        <v>1</v>
      </c>
      <c r="E229" s="41">
        <v>5</v>
      </c>
      <c r="F229" s="48">
        <f>B229*E229</f>
        <v>16.45</v>
      </c>
      <c r="G229" s="48">
        <f>B229*E229*2</f>
        <v>32.9</v>
      </c>
      <c r="H229" s="50">
        <f>B229*E229*3</f>
        <v>49.349999999999994</v>
      </c>
      <c r="I229" s="37"/>
    </row>
    <row r="230" spans="1:9" ht="12.75">
      <c r="A230" s="2" t="s">
        <v>146</v>
      </c>
      <c r="I230" s="34"/>
    </row>
    <row r="231" spans="1:9" ht="12.75">
      <c r="A231" t="s">
        <v>98</v>
      </c>
      <c r="B231" s="43">
        <v>0.029</v>
      </c>
      <c r="D231" s="41">
        <v>2</v>
      </c>
      <c r="E231" s="41">
        <v>250</v>
      </c>
      <c r="F231" s="48">
        <f t="shared" si="27"/>
        <v>0</v>
      </c>
      <c r="G231" s="48">
        <f t="shared" si="28"/>
        <v>7.25</v>
      </c>
      <c r="H231" s="48">
        <f t="shared" si="29"/>
        <v>14.5</v>
      </c>
      <c r="I231" s="34"/>
    </row>
    <row r="232" spans="1:9" ht="12.75">
      <c r="A232" t="s">
        <v>99</v>
      </c>
      <c r="B232" s="43">
        <v>0.029</v>
      </c>
      <c r="D232" s="41">
        <v>2</v>
      </c>
      <c r="E232" s="41">
        <v>250</v>
      </c>
      <c r="F232" s="48">
        <f t="shared" si="27"/>
        <v>0</v>
      </c>
      <c r="G232" s="48">
        <f t="shared" si="28"/>
        <v>7.25</v>
      </c>
      <c r="H232" s="48">
        <f t="shared" si="29"/>
        <v>14.5</v>
      </c>
      <c r="I232" s="34"/>
    </row>
    <row r="233" spans="1:9" ht="12.75">
      <c r="A233" t="s">
        <v>100</v>
      </c>
      <c r="B233" s="43">
        <v>0.029</v>
      </c>
      <c r="D233" s="41">
        <v>2</v>
      </c>
      <c r="E233" s="41">
        <v>250</v>
      </c>
      <c r="F233" s="48">
        <f t="shared" si="27"/>
        <v>0</v>
      </c>
      <c r="G233" s="48">
        <f t="shared" si="28"/>
        <v>7.25</v>
      </c>
      <c r="H233" s="48">
        <f t="shared" si="29"/>
        <v>14.5</v>
      </c>
      <c r="I233" s="34"/>
    </row>
    <row r="234" spans="1:9" ht="12.75">
      <c r="A234" t="s">
        <v>101</v>
      </c>
      <c r="B234" s="43">
        <v>0.029</v>
      </c>
      <c r="D234" s="41">
        <v>2</v>
      </c>
      <c r="E234" s="41">
        <v>250</v>
      </c>
      <c r="F234" s="48">
        <f t="shared" si="27"/>
        <v>0</v>
      </c>
      <c r="G234" s="48">
        <f t="shared" si="28"/>
        <v>7.25</v>
      </c>
      <c r="H234" s="48">
        <f t="shared" si="29"/>
        <v>14.5</v>
      </c>
      <c r="I234" s="34"/>
    </row>
    <row r="235" spans="1:9" ht="12.75">
      <c r="A235" t="s">
        <v>108</v>
      </c>
      <c r="B235" s="43">
        <v>0.03</v>
      </c>
      <c r="D235" s="41">
        <v>2</v>
      </c>
      <c r="E235" s="41">
        <v>250</v>
      </c>
      <c r="F235" s="48">
        <f t="shared" si="27"/>
        <v>0</v>
      </c>
      <c r="G235" s="48">
        <f t="shared" si="28"/>
        <v>7.5</v>
      </c>
      <c r="H235" s="48">
        <f t="shared" si="29"/>
        <v>15</v>
      </c>
      <c r="I235" s="34"/>
    </row>
    <row r="236" spans="1:9" ht="12.75">
      <c r="A236" t="s">
        <v>109</v>
      </c>
      <c r="B236" s="43">
        <v>0.03</v>
      </c>
      <c r="D236" s="41">
        <v>2</v>
      </c>
      <c r="E236" s="41">
        <v>250</v>
      </c>
      <c r="F236" s="48">
        <f t="shared" si="27"/>
        <v>0</v>
      </c>
      <c r="G236" s="48">
        <f t="shared" si="28"/>
        <v>7.5</v>
      </c>
      <c r="H236" s="48">
        <f t="shared" si="29"/>
        <v>15</v>
      </c>
      <c r="I236" s="34"/>
    </row>
    <row r="237" spans="1:9" ht="12.75">
      <c r="A237" t="s">
        <v>102</v>
      </c>
      <c r="B237" s="43">
        <v>0.07</v>
      </c>
      <c r="D237" s="41">
        <v>2</v>
      </c>
      <c r="E237" s="41">
        <v>250</v>
      </c>
      <c r="F237" s="48">
        <f t="shared" si="27"/>
        <v>0</v>
      </c>
      <c r="G237" s="48">
        <f t="shared" si="28"/>
        <v>17.5</v>
      </c>
      <c r="H237" s="48">
        <f t="shared" si="29"/>
        <v>35</v>
      </c>
      <c r="I237" s="34"/>
    </row>
    <row r="238" spans="1:9" ht="12.75">
      <c r="A238" t="s">
        <v>103</v>
      </c>
      <c r="B238" s="43">
        <v>0.07</v>
      </c>
      <c r="D238" s="41">
        <v>2</v>
      </c>
      <c r="E238" s="41">
        <v>250</v>
      </c>
      <c r="F238" s="48">
        <f t="shared" si="27"/>
        <v>0</v>
      </c>
      <c r="G238" s="48">
        <f t="shared" si="28"/>
        <v>17.5</v>
      </c>
      <c r="H238" s="48">
        <f t="shared" si="29"/>
        <v>35</v>
      </c>
      <c r="I238" s="34"/>
    </row>
    <row r="239" spans="1:9" ht="12.75">
      <c r="A239" t="s">
        <v>104</v>
      </c>
      <c r="B239" s="43">
        <v>0.03</v>
      </c>
      <c r="D239" s="41">
        <v>1</v>
      </c>
      <c r="E239" s="41">
        <v>250</v>
      </c>
      <c r="F239" s="48">
        <f t="shared" si="27"/>
        <v>7.5</v>
      </c>
      <c r="G239" s="48">
        <f t="shared" si="28"/>
        <v>15</v>
      </c>
      <c r="H239" s="48">
        <f t="shared" si="29"/>
        <v>22.5</v>
      </c>
      <c r="I239" s="34"/>
    </row>
    <row r="240" spans="1:9" ht="12.75">
      <c r="A240" t="s">
        <v>105</v>
      </c>
      <c r="B240" s="43">
        <v>0.03</v>
      </c>
      <c r="D240" s="41">
        <v>1</v>
      </c>
      <c r="E240" s="41">
        <v>250</v>
      </c>
      <c r="F240" s="48">
        <f t="shared" si="27"/>
        <v>7.5</v>
      </c>
      <c r="G240" s="48">
        <f t="shared" si="28"/>
        <v>15</v>
      </c>
      <c r="H240" s="48">
        <f t="shared" si="29"/>
        <v>22.5</v>
      </c>
      <c r="I240" s="34"/>
    </row>
    <row r="241" spans="1:9" ht="12.75">
      <c r="A241" t="s">
        <v>120</v>
      </c>
      <c r="B241" s="43">
        <v>0.03</v>
      </c>
      <c r="D241" s="41">
        <v>1</v>
      </c>
      <c r="E241" s="41">
        <v>250</v>
      </c>
      <c r="F241" s="48">
        <f t="shared" si="27"/>
        <v>7.5</v>
      </c>
      <c r="G241" s="48">
        <f t="shared" si="28"/>
        <v>15</v>
      </c>
      <c r="H241" s="48">
        <f t="shared" si="29"/>
        <v>22.5</v>
      </c>
      <c r="I241" s="34"/>
    </row>
    <row r="242" spans="1:9" ht="12.75">
      <c r="A242" t="s">
        <v>121</v>
      </c>
      <c r="B242" s="43">
        <v>0.03</v>
      </c>
      <c r="D242" s="41">
        <v>1</v>
      </c>
      <c r="E242" s="41">
        <v>250</v>
      </c>
      <c r="F242" s="48">
        <f t="shared" si="27"/>
        <v>7.5</v>
      </c>
      <c r="G242" s="48">
        <f t="shared" si="28"/>
        <v>15</v>
      </c>
      <c r="H242" s="48">
        <f t="shared" si="29"/>
        <v>22.5</v>
      </c>
      <c r="I242" s="34"/>
    </row>
    <row r="243" spans="1:9" ht="12.75">
      <c r="A243" s="2" t="s">
        <v>147</v>
      </c>
      <c r="I243" s="34"/>
    </row>
    <row r="244" spans="1:9" ht="12.75">
      <c r="A244" t="s">
        <v>113</v>
      </c>
      <c r="B244" s="43">
        <v>0.08</v>
      </c>
      <c r="D244" s="41">
        <v>1</v>
      </c>
      <c r="E244" s="41">
        <v>100</v>
      </c>
      <c r="F244" s="48">
        <f t="shared" si="27"/>
        <v>8</v>
      </c>
      <c r="G244" s="48">
        <f t="shared" si="28"/>
        <v>16</v>
      </c>
      <c r="H244" s="48">
        <f t="shared" si="29"/>
        <v>24</v>
      </c>
      <c r="I244" s="34"/>
    </row>
    <row r="245" spans="1:9" ht="12.75">
      <c r="A245" t="s">
        <v>114</v>
      </c>
      <c r="B245" s="43">
        <v>0.06</v>
      </c>
      <c r="D245" s="41">
        <v>1</v>
      </c>
      <c r="E245" s="41">
        <v>100</v>
      </c>
      <c r="F245" s="48">
        <f t="shared" si="27"/>
        <v>6</v>
      </c>
      <c r="G245" s="48">
        <f t="shared" si="28"/>
        <v>12</v>
      </c>
      <c r="H245" s="48">
        <f t="shared" si="29"/>
        <v>18</v>
      </c>
      <c r="I245" s="34"/>
    </row>
    <row r="246" spans="1:9" ht="12.75">
      <c r="A246" t="s">
        <v>115</v>
      </c>
      <c r="B246" s="43">
        <v>0.08</v>
      </c>
      <c r="D246" s="41">
        <v>1</v>
      </c>
      <c r="E246" s="41">
        <v>100</v>
      </c>
      <c r="F246" s="48">
        <f t="shared" si="27"/>
        <v>8</v>
      </c>
      <c r="G246" s="48">
        <f t="shared" si="28"/>
        <v>16</v>
      </c>
      <c r="H246" s="48">
        <f t="shared" si="29"/>
        <v>24</v>
      </c>
      <c r="I246" s="34"/>
    </row>
    <row r="247" spans="1:8" ht="12.75">
      <c r="A247" t="s">
        <v>116</v>
      </c>
      <c r="B247" s="43">
        <v>0.06</v>
      </c>
      <c r="D247" s="41">
        <v>1</v>
      </c>
      <c r="E247" s="41">
        <v>100</v>
      </c>
      <c r="F247" s="48">
        <f t="shared" si="27"/>
        <v>6</v>
      </c>
      <c r="G247" s="48">
        <f t="shared" si="28"/>
        <v>12</v>
      </c>
      <c r="H247" s="48">
        <f t="shared" si="29"/>
        <v>18</v>
      </c>
    </row>
    <row r="248" spans="1:8" ht="12.75">
      <c r="A248" t="s">
        <v>117</v>
      </c>
      <c r="B248" s="43">
        <v>0.06</v>
      </c>
      <c r="D248" s="41">
        <v>1</v>
      </c>
      <c r="E248" s="41">
        <v>100</v>
      </c>
      <c r="F248" s="48">
        <f t="shared" si="27"/>
        <v>6</v>
      </c>
      <c r="G248" s="48">
        <f t="shared" si="28"/>
        <v>12</v>
      </c>
      <c r="H248" s="48">
        <f t="shared" si="29"/>
        <v>18</v>
      </c>
    </row>
    <row r="249" ht="12.75">
      <c r="A249" s="2" t="s">
        <v>148</v>
      </c>
    </row>
    <row r="250" spans="1:8" ht="12.75">
      <c r="A250" s="1" t="s">
        <v>87</v>
      </c>
      <c r="B250" s="43">
        <v>0.051</v>
      </c>
      <c r="D250" s="41">
        <v>3</v>
      </c>
      <c r="E250" s="41">
        <v>250</v>
      </c>
      <c r="F250" s="48">
        <f t="shared" si="27"/>
        <v>0</v>
      </c>
      <c r="G250" s="48">
        <f t="shared" si="28"/>
        <v>0</v>
      </c>
      <c r="H250" s="48">
        <f t="shared" si="29"/>
        <v>12.75</v>
      </c>
    </row>
    <row r="251" spans="1:8" ht="12.75">
      <c r="A251" t="s">
        <v>88</v>
      </c>
      <c r="B251" s="43">
        <v>0.377</v>
      </c>
      <c r="D251" s="41">
        <v>3</v>
      </c>
      <c r="E251" s="41">
        <v>250</v>
      </c>
      <c r="F251" s="48">
        <f t="shared" si="27"/>
        <v>0</v>
      </c>
      <c r="G251" s="48">
        <f t="shared" si="28"/>
        <v>0</v>
      </c>
      <c r="H251" s="48">
        <f t="shared" si="29"/>
        <v>94.25</v>
      </c>
    </row>
    <row r="252" spans="1:8" ht="12.75">
      <c r="A252" s="1" t="s">
        <v>106</v>
      </c>
      <c r="B252" s="43">
        <v>0.149</v>
      </c>
      <c r="D252" s="41">
        <v>3</v>
      </c>
      <c r="E252" s="41">
        <v>250</v>
      </c>
      <c r="F252" s="48">
        <f t="shared" si="27"/>
        <v>0</v>
      </c>
      <c r="G252" s="48">
        <f t="shared" si="28"/>
        <v>0</v>
      </c>
      <c r="H252" s="48">
        <f t="shared" si="29"/>
        <v>37.25</v>
      </c>
    </row>
    <row r="253" spans="1:8" ht="12.75">
      <c r="A253" s="1" t="s">
        <v>35</v>
      </c>
      <c r="B253" s="43">
        <v>0.149</v>
      </c>
      <c r="D253" s="41">
        <v>3</v>
      </c>
      <c r="E253" s="41">
        <v>250</v>
      </c>
      <c r="F253" s="48">
        <f t="shared" si="27"/>
        <v>0</v>
      </c>
      <c r="G253" s="48">
        <f t="shared" si="28"/>
        <v>0</v>
      </c>
      <c r="H253" s="48">
        <f t="shared" si="29"/>
        <v>37.25</v>
      </c>
    </row>
    <row r="254" ht="12.75">
      <c r="A254" s="2" t="s">
        <v>149</v>
      </c>
    </row>
    <row r="255" spans="1:10" ht="12.75">
      <c r="A255" s="28" t="s">
        <v>314</v>
      </c>
      <c r="B255" s="43">
        <v>43.9</v>
      </c>
      <c r="C255" s="27" t="s">
        <v>172</v>
      </c>
      <c r="D255" s="41">
        <v>1</v>
      </c>
      <c r="E255" s="51">
        <v>1</v>
      </c>
      <c r="F255" s="48">
        <f>B255*E255</f>
        <v>43.9</v>
      </c>
      <c r="G255" s="48">
        <f>B255*E255*2</f>
        <v>87.8</v>
      </c>
      <c r="H255" s="48">
        <f>B255*E255*3</f>
        <v>131.7</v>
      </c>
      <c r="J255" s="37"/>
    </row>
    <row r="256" spans="1:10" ht="12.75">
      <c r="A256" s="28" t="s">
        <v>313</v>
      </c>
      <c r="B256" s="43">
        <v>43.9</v>
      </c>
      <c r="C256" s="27" t="s">
        <v>172</v>
      </c>
      <c r="D256" s="41">
        <v>1</v>
      </c>
      <c r="E256" s="51">
        <v>1</v>
      </c>
      <c r="F256" s="48">
        <f>B256*E256</f>
        <v>43.9</v>
      </c>
      <c r="G256" s="48">
        <f>B256*E256*2</f>
        <v>87.8</v>
      </c>
      <c r="H256" s="48">
        <f>B256*E256*3</f>
        <v>131.7</v>
      </c>
      <c r="J256" s="37"/>
    </row>
    <row r="257" spans="1:10" ht="12.75">
      <c r="A257" t="s">
        <v>223</v>
      </c>
      <c r="B257" s="43">
        <v>19.99</v>
      </c>
      <c r="C257" s="27"/>
      <c r="D257" s="41">
        <v>1</v>
      </c>
      <c r="E257" s="51">
        <v>1</v>
      </c>
      <c r="F257" s="48">
        <f>B257*1</f>
        <v>19.99</v>
      </c>
      <c r="G257" s="48">
        <f>F257*2</f>
        <v>39.98</v>
      </c>
      <c r="H257" s="48">
        <f aca="true" t="shared" si="30" ref="H257:H282">B257*E257*3</f>
        <v>59.97</v>
      </c>
      <c r="J257" s="37"/>
    </row>
    <row r="258" spans="1:10" ht="12.75">
      <c r="A258" t="s">
        <v>224</v>
      </c>
      <c r="B258" s="43">
        <v>19.99</v>
      </c>
      <c r="C258" s="27"/>
      <c r="D258" s="41">
        <v>1</v>
      </c>
      <c r="E258" s="51">
        <v>1</v>
      </c>
      <c r="F258" s="48">
        <f>B258*1</f>
        <v>19.99</v>
      </c>
      <c r="G258" s="48">
        <f>F258*2</f>
        <v>39.98</v>
      </c>
      <c r="H258" s="48">
        <f t="shared" si="30"/>
        <v>59.97</v>
      </c>
      <c r="J258" s="37"/>
    </row>
    <row r="259" spans="1:10" ht="12.75">
      <c r="A259" t="s">
        <v>225</v>
      </c>
      <c r="B259" s="43">
        <v>19.99</v>
      </c>
      <c r="C259" s="27"/>
      <c r="D259" s="41">
        <v>1</v>
      </c>
      <c r="E259" s="51">
        <v>1</v>
      </c>
      <c r="F259" s="48">
        <f aca="true" t="shared" si="31" ref="F259:F282">B259*1</f>
        <v>19.99</v>
      </c>
      <c r="G259" s="48">
        <f aca="true" t="shared" si="32" ref="G259:G282">F259*2</f>
        <v>39.98</v>
      </c>
      <c r="H259" s="48">
        <f t="shared" si="30"/>
        <v>59.97</v>
      </c>
      <c r="J259" s="37"/>
    </row>
    <row r="260" spans="1:10" ht="12.75">
      <c r="A260" t="s">
        <v>226</v>
      </c>
      <c r="B260" s="43">
        <v>19.99</v>
      </c>
      <c r="C260" s="27"/>
      <c r="D260" s="41">
        <v>1</v>
      </c>
      <c r="E260" s="51">
        <v>1</v>
      </c>
      <c r="F260" s="48">
        <f t="shared" si="31"/>
        <v>19.99</v>
      </c>
      <c r="G260" s="48">
        <f t="shared" si="32"/>
        <v>39.98</v>
      </c>
      <c r="H260" s="48">
        <f t="shared" si="30"/>
        <v>59.97</v>
      </c>
      <c r="J260" s="37"/>
    </row>
    <row r="261" spans="1:10" ht="12.75">
      <c r="A261" t="s">
        <v>327</v>
      </c>
      <c r="B261" s="43">
        <v>19.99</v>
      </c>
      <c r="C261" s="27"/>
      <c r="D261" s="41">
        <v>1</v>
      </c>
      <c r="E261" s="51">
        <v>1</v>
      </c>
      <c r="F261" s="48">
        <f t="shared" si="31"/>
        <v>19.99</v>
      </c>
      <c r="G261" s="48">
        <f>B261*2</f>
        <v>39.98</v>
      </c>
      <c r="H261" s="48">
        <f t="shared" si="30"/>
        <v>59.97</v>
      </c>
      <c r="J261" s="37"/>
    </row>
    <row r="262" spans="1:10" ht="12.75">
      <c r="A262" t="s">
        <v>328</v>
      </c>
      <c r="B262" s="43">
        <v>19.99</v>
      </c>
      <c r="C262" s="27"/>
      <c r="D262" s="41">
        <v>1</v>
      </c>
      <c r="E262" s="51">
        <v>1</v>
      </c>
      <c r="F262" s="48">
        <f t="shared" si="31"/>
        <v>19.99</v>
      </c>
      <c r="G262" s="48">
        <f t="shared" si="32"/>
        <v>39.98</v>
      </c>
      <c r="H262" s="48">
        <f t="shared" si="30"/>
        <v>59.97</v>
      </c>
      <c r="J262" s="37"/>
    </row>
    <row r="263" spans="1:10" ht="12.75">
      <c r="A263" t="s">
        <v>227</v>
      </c>
      <c r="B263" s="43">
        <v>24.39</v>
      </c>
      <c r="C263" s="27"/>
      <c r="D263" s="41">
        <v>1</v>
      </c>
      <c r="E263" s="51">
        <v>1</v>
      </c>
      <c r="F263" s="48">
        <f t="shared" si="31"/>
        <v>24.39</v>
      </c>
      <c r="G263" s="48">
        <f t="shared" si="32"/>
        <v>48.78</v>
      </c>
      <c r="H263" s="48">
        <f t="shared" si="30"/>
        <v>73.17</v>
      </c>
      <c r="J263" s="37"/>
    </row>
    <row r="264" spans="1:10" ht="12.75">
      <c r="A264" t="s">
        <v>228</v>
      </c>
      <c r="B264" s="43">
        <v>24.39</v>
      </c>
      <c r="C264" s="27"/>
      <c r="D264" s="41">
        <v>1</v>
      </c>
      <c r="E264" s="51">
        <v>1</v>
      </c>
      <c r="F264" s="48">
        <f t="shared" si="31"/>
        <v>24.39</v>
      </c>
      <c r="G264" s="48">
        <f t="shared" si="32"/>
        <v>48.78</v>
      </c>
      <c r="H264" s="48">
        <f t="shared" si="30"/>
        <v>73.17</v>
      </c>
      <c r="J264" s="37"/>
    </row>
    <row r="265" spans="1:10" ht="12.75">
      <c r="A265" t="s">
        <v>229</v>
      </c>
      <c r="B265" s="43">
        <v>24.39</v>
      </c>
      <c r="C265" s="27"/>
      <c r="D265" s="41">
        <v>1</v>
      </c>
      <c r="E265" s="51">
        <v>1</v>
      </c>
      <c r="F265" s="48">
        <f t="shared" si="31"/>
        <v>24.39</v>
      </c>
      <c r="G265" s="48">
        <f t="shared" si="32"/>
        <v>48.78</v>
      </c>
      <c r="H265" s="48">
        <f t="shared" si="30"/>
        <v>73.17</v>
      </c>
      <c r="J265" s="37"/>
    </row>
    <row r="266" spans="1:10" ht="12.75">
      <c r="A266" t="s">
        <v>230</v>
      </c>
      <c r="B266" s="43">
        <v>24.39</v>
      </c>
      <c r="C266" s="27"/>
      <c r="D266" s="41">
        <v>1</v>
      </c>
      <c r="E266" s="51">
        <v>1</v>
      </c>
      <c r="F266" s="48">
        <f t="shared" si="31"/>
        <v>24.39</v>
      </c>
      <c r="G266" s="48">
        <f t="shared" si="32"/>
        <v>48.78</v>
      </c>
      <c r="H266" s="48">
        <f t="shared" si="30"/>
        <v>73.17</v>
      </c>
      <c r="J266" s="37"/>
    </row>
    <row r="267" spans="1:10" ht="12.75">
      <c r="A267" t="s">
        <v>325</v>
      </c>
      <c r="B267" s="43">
        <v>24.39</v>
      </c>
      <c r="C267" s="27"/>
      <c r="D267" s="41">
        <v>1</v>
      </c>
      <c r="E267" s="51">
        <v>1</v>
      </c>
      <c r="F267" s="48">
        <f t="shared" si="31"/>
        <v>24.39</v>
      </c>
      <c r="G267" s="48">
        <f t="shared" si="32"/>
        <v>48.78</v>
      </c>
      <c r="H267" s="48">
        <f t="shared" si="30"/>
        <v>73.17</v>
      </c>
      <c r="J267" s="37"/>
    </row>
    <row r="268" spans="1:10" ht="12.75">
      <c r="A268" t="s">
        <v>326</v>
      </c>
      <c r="B268" s="43">
        <v>24.39</v>
      </c>
      <c r="C268" s="27"/>
      <c r="D268" s="41">
        <v>1</v>
      </c>
      <c r="E268" s="51">
        <v>1</v>
      </c>
      <c r="F268" s="48">
        <f t="shared" si="31"/>
        <v>24.39</v>
      </c>
      <c r="G268" s="48">
        <f t="shared" si="32"/>
        <v>48.78</v>
      </c>
      <c r="H268" s="48">
        <f t="shared" si="30"/>
        <v>73.17</v>
      </c>
      <c r="J268" s="37"/>
    </row>
    <row r="269" spans="1:10" ht="12.75">
      <c r="A269" t="s">
        <v>231</v>
      </c>
      <c r="B269" s="43">
        <v>26.99</v>
      </c>
      <c r="C269" s="27"/>
      <c r="D269" s="41">
        <v>1</v>
      </c>
      <c r="E269" s="51">
        <v>1</v>
      </c>
      <c r="F269" s="48">
        <f t="shared" si="31"/>
        <v>26.99</v>
      </c>
      <c r="G269" s="48">
        <f t="shared" si="32"/>
        <v>53.98</v>
      </c>
      <c r="H269" s="48">
        <f t="shared" si="30"/>
        <v>80.97</v>
      </c>
      <c r="J269" s="37"/>
    </row>
    <row r="270" spans="1:10" ht="12.75">
      <c r="A270" s="15" t="s">
        <v>232</v>
      </c>
      <c r="B270" s="43">
        <v>26.99</v>
      </c>
      <c r="C270" s="27"/>
      <c r="D270" s="41">
        <v>1</v>
      </c>
      <c r="E270" s="51">
        <v>1</v>
      </c>
      <c r="F270" s="48">
        <f t="shared" si="31"/>
        <v>26.99</v>
      </c>
      <c r="G270" s="48">
        <f t="shared" si="32"/>
        <v>53.98</v>
      </c>
      <c r="H270" s="48">
        <f t="shared" si="30"/>
        <v>80.97</v>
      </c>
      <c r="J270" s="37"/>
    </row>
    <row r="271" spans="1:10" ht="12.75">
      <c r="A271" s="15" t="s">
        <v>233</v>
      </c>
      <c r="B271" s="43">
        <v>26.99</v>
      </c>
      <c r="C271" s="27"/>
      <c r="D271" s="41">
        <v>1</v>
      </c>
      <c r="E271" s="51">
        <v>1</v>
      </c>
      <c r="F271" s="48">
        <f t="shared" si="31"/>
        <v>26.99</v>
      </c>
      <c r="G271" s="48">
        <f t="shared" si="32"/>
        <v>53.98</v>
      </c>
      <c r="H271" s="48">
        <f t="shared" si="30"/>
        <v>80.97</v>
      </c>
      <c r="J271" s="37"/>
    </row>
    <row r="272" spans="1:10" ht="12.75">
      <c r="A272" s="15" t="s">
        <v>234</v>
      </c>
      <c r="B272" s="43">
        <v>26.99</v>
      </c>
      <c r="C272" s="27"/>
      <c r="D272" s="41">
        <v>1</v>
      </c>
      <c r="E272" s="51">
        <v>1</v>
      </c>
      <c r="F272" s="48">
        <f t="shared" si="31"/>
        <v>26.99</v>
      </c>
      <c r="G272" s="48">
        <f t="shared" si="32"/>
        <v>53.98</v>
      </c>
      <c r="H272" s="48">
        <f t="shared" si="30"/>
        <v>80.97</v>
      </c>
      <c r="J272" s="37"/>
    </row>
    <row r="273" spans="1:10" ht="12.75">
      <c r="A273" s="5" t="s">
        <v>329</v>
      </c>
      <c r="B273" s="43">
        <v>26.99</v>
      </c>
      <c r="C273" s="27"/>
      <c r="D273" s="41">
        <v>1</v>
      </c>
      <c r="E273" s="51">
        <v>1</v>
      </c>
      <c r="F273" s="48">
        <f t="shared" si="31"/>
        <v>26.99</v>
      </c>
      <c r="G273" s="48">
        <f t="shared" si="32"/>
        <v>53.98</v>
      </c>
      <c r="H273" s="48">
        <f t="shared" si="30"/>
        <v>80.97</v>
      </c>
      <c r="J273" s="37"/>
    </row>
    <row r="274" spans="1:10" ht="12.75">
      <c r="A274" s="15" t="s">
        <v>330</v>
      </c>
      <c r="B274" s="43">
        <v>26.99</v>
      </c>
      <c r="C274" s="27"/>
      <c r="D274" s="41">
        <v>1</v>
      </c>
      <c r="E274" s="51">
        <v>1</v>
      </c>
      <c r="F274" s="48">
        <f t="shared" si="31"/>
        <v>26.99</v>
      </c>
      <c r="G274" s="48">
        <f t="shared" si="32"/>
        <v>53.98</v>
      </c>
      <c r="H274" s="48">
        <f t="shared" si="30"/>
        <v>80.97</v>
      </c>
      <c r="J274" s="37"/>
    </row>
    <row r="275" spans="1:10" ht="12.75">
      <c r="A275" s="15" t="s">
        <v>235</v>
      </c>
      <c r="B275" s="43">
        <v>31.29</v>
      </c>
      <c r="C275" s="27"/>
      <c r="D275" s="41">
        <v>1</v>
      </c>
      <c r="E275" s="51">
        <v>1</v>
      </c>
      <c r="F275" s="48">
        <f t="shared" si="31"/>
        <v>31.29</v>
      </c>
      <c r="G275" s="48">
        <f t="shared" si="32"/>
        <v>62.58</v>
      </c>
      <c r="H275" s="48">
        <f t="shared" si="30"/>
        <v>93.87</v>
      </c>
      <c r="J275" s="37"/>
    </row>
    <row r="276" spans="1:10" ht="12.75">
      <c r="A276" s="28" t="s">
        <v>236</v>
      </c>
      <c r="B276" s="43">
        <v>31.29</v>
      </c>
      <c r="C276" s="27"/>
      <c r="D276" s="41">
        <v>1</v>
      </c>
      <c r="E276" s="51">
        <v>1</v>
      </c>
      <c r="F276" s="48">
        <f t="shared" si="31"/>
        <v>31.29</v>
      </c>
      <c r="G276" s="48">
        <f t="shared" si="32"/>
        <v>62.58</v>
      </c>
      <c r="H276" s="48">
        <f t="shared" si="30"/>
        <v>93.87</v>
      </c>
      <c r="J276" s="37"/>
    </row>
    <row r="277" spans="1:10" ht="12.75">
      <c r="A277" s="28" t="s">
        <v>237</v>
      </c>
      <c r="B277" s="43">
        <v>31.29</v>
      </c>
      <c r="C277" s="27"/>
      <c r="D277" s="41">
        <v>1</v>
      </c>
      <c r="E277" s="51">
        <v>1</v>
      </c>
      <c r="F277" s="48">
        <f t="shared" si="31"/>
        <v>31.29</v>
      </c>
      <c r="G277" s="48">
        <f t="shared" si="32"/>
        <v>62.58</v>
      </c>
      <c r="H277" s="48">
        <f t="shared" si="30"/>
        <v>93.87</v>
      </c>
      <c r="J277" s="37"/>
    </row>
    <row r="278" spans="1:10" ht="12.75">
      <c r="A278" s="28" t="s">
        <v>238</v>
      </c>
      <c r="B278" s="43">
        <v>31.29</v>
      </c>
      <c r="C278" s="27"/>
      <c r="D278" s="41">
        <v>1</v>
      </c>
      <c r="E278" s="51">
        <v>1</v>
      </c>
      <c r="F278" s="48">
        <f t="shared" si="31"/>
        <v>31.29</v>
      </c>
      <c r="G278" s="48">
        <f t="shared" si="32"/>
        <v>62.58</v>
      </c>
      <c r="H278" s="48">
        <f t="shared" si="30"/>
        <v>93.87</v>
      </c>
      <c r="J278" s="37"/>
    </row>
    <row r="279" spans="1:10" ht="12.75">
      <c r="A279" s="28" t="s">
        <v>331</v>
      </c>
      <c r="B279" s="43">
        <v>31.29</v>
      </c>
      <c r="C279" s="27"/>
      <c r="D279" s="41">
        <v>1</v>
      </c>
      <c r="E279" s="51">
        <v>1</v>
      </c>
      <c r="F279" s="48">
        <f t="shared" si="31"/>
        <v>31.29</v>
      </c>
      <c r="G279" s="48">
        <f t="shared" si="32"/>
        <v>62.58</v>
      </c>
      <c r="H279" s="48">
        <f t="shared" si="30"/>
        <v>93.87</v>
      </c>
      <c r="J279" s="37"/>
    </row>
    <row r="280" spans="1:10" ht="12.75">
      <c r="A280" s="28" t="s">
        <v>332</v>
      </c>
      <c r="B280" s="43">
        <v>31.29</v>
      </c>
      <c r="C280" s="27"/>
      <c r="D280" s="41">
        <v>1</v>
      </c>
      <c r="E280" s="51">
        <v>1</v>
      </c>
      <c r="F280" s="48">
        <f t="shared" si="31"/>
        <v>31.29</v>
      </c>
      <c r="G280" s="48">
        <f t="shared" si="32"/>
        <v>62.58</v>
      </c>
      <c r="H280" s="48">
        <f t="shared" si="30"/>
        <v>93.87</v>
      </c>
      <c r="J280" s="37"/>
    </row>
    <row r="281" spans="1:10" ht="12.75">
      <c r="A281" s="28" t="s">
        <v>345</v>
      </c>
      <c r="B281" s="43">
        <v>27.99</v>
      </c>
      <c r="C281" s="27"/>
      <c r="D281" s="41">
        <v>1</v>
      </c>
      <c r="E281" s="51">
        <v>1</v>
      </c>
      <c r="F281" s="48">
        <f t="shared" si="31"/>
        <v>27.99</v>
      </c>
      <c r="G281" s="48">
        <f t="shared" si="32"/>
        <v>55.98</v>
      </c>
      <c r="H281" s="48">
        <f t="shared" si="30"/>
        <v>83.97</v>
      </c>
      <c r="J281" s="37"/>
    </row>
    <row r="282" spans="1:10" ht="12.75">
      <c r="A282" s="15" t="s">
        <v>346</v>
      </c>
      <c r="B282" s="43">
        <v>32.29</v>
      </c>
      <c r="C282" s="27"/>
      <c r="D282" s="41">
        <v>1</v>
      </c>
      <c r="E282" s="51">
        <v>1</v>
      </c>
      <c r="F282" s="48">
        <f t="shared" si="31"/>
        <v>32.29</v>
      </c>
      <c r="G282" s="48">
        <f t="shared" si="32"/>
        <v>64.58</v>
      </c>
      <c r="H282" s="48">
        <f t="shared" si="30"/>
        <v>96.87</v>
      </c>
      <c r="J282" s="37"/>
    </row>
    <row r="283" spans="1:10" ht="12.75">
      <c r="A283" s="15" t="s">
        <v>239</v>
      </c>
      <c r="B283" s="43">
        <v>9.9</v>
      </c>
      <c r="C283" s="27"/>
      <c r="D283" s="41">
        <v>1</v>
      </c>
      <c r="E283" s="51">
        <v>3</v>
      </c>
      <c r="F283" s="52">
        <v>29.7</v>
      </c>
      <c r="G283" s="48">
        <v>59.4</v>
      </c>
      <c r="H283" s="48">
        <v>89.1</v>
      </c>
      <c r="J283" s="31"/>
    </row>
    <row r="284" spans="1:6" ht="12.75">
      <c r="A284" s="33" t="s">
        <v>256</v>
      </c>
      <c r="B284" s="44"/>
      <c r="C284" s="27"/>
      <c r="E284" s="51"/>
      <c r="F284" s="52"/>
    </row>
    <row r="285" spans="1:8" ht="12.75">
      <c r="A285" s="15" t="s">
        <v>257</v>
      </c>
      <c r="B285" s="43">
        <v>13</v>
      </c>
      <c r="C285" s="27" t="s">
        <v>172</v>
      </c>
      <c r="D285" s="41">
        <v>1</v>
      </c>
      <c r="E285" s="51">
        <v>5</v>
      </c>
      <c r="F285" s="52">
        <f>B285*E285</f>
        <v>65</v>
      </c>
      <c r="G285" s="48">
        <f>B285*E285*2</f>
        <v>130</v>
      </c>
      <c r="H285" s="48">
        <f>B285*E285*3</f>
        <v>195</v>
      </c>
    </row>
    <row r="286" spans="1:8" ht="12.75">
      <c r="A286" s="15" t="s">
        <v>258</v>
      </c>
      <c r="B286" s="43">
        <v>13</v>
      </c>
      <c r="C286" s="27" t="s">
        <v>172</v>
      </c>
      <c r="D286" s="41">
        <v>1</v>
      </c>
      <c r="E286" s="51">
        <v>5</v>
      </c>
      <c r="F286" s="52">
        <f>B286*E286</f>
        <v>65</v>
      </c>
      <c r="G286" s="48">
        <f>B286*E286*2</f>
        <v>130</v>
      </c>
      <c r="H286" s="48">
        <f>B286*E286*3</f>
        <v>195</v>
      </c>
    </row>
    <row r="287" spans="1:6" ht="12.75">
      <c r="A287" s="33" t="s">
        <v>260</v>
      </c>
      <c r="B287" s="44"/>
      <c r="C287" s="27"/>
      <c r="E287" s="51"/>
      <c r="F287" s="52"/>
    </row>
    <row r="288" spans="1:8" ht="12.75">
      <c r="A288" s="29" t="s">
        <v>261</v>
      </c>
      <c r="B288" s="43">
        <v>8</v>
      </c>
      <c r="C288" s="27"/>
      <c r="D288" s="41">
        <v>1</v>
      </c>
      <c r="E288" s="51">
        <v>5</v>
      </c>
      <c r="F288" s="52">
        <f aca="true" t="shared" si="33" ref="F288:F308">B288*E288</f>
        <v>40</v>
      </c>
      <c r="G288" s="48">
        <f aca="true" t="shared" si="34" ref="G288:G308">B288*E288*2</f>
        <v>80</v>
      </c>
      <c r="H288" s="48">
        <f aca="true" t="shared" si="35" ref="H288:H308">B288*E288*3</f>
        <v>120</v>
      </c>
    </row>
    <row r="289" spans="1:8" ht="12.75">
      <c r="A289" s="29" t="s">
        <v>262</v>
      </c>
      <c r="B289" s="43">
        <v>8</v>
      </c>
      <c r="C289" s="27"/>
      <c r="D289" s="41">
        <v>1</v>
      </c>
      <c r="E289" s="51">
        <v>5</v>
      </c>
      <c r="F289" s="52">
        <f t="shared" si="33"/>
        <v>40</v>
      </c>
      <c r="G289" s="48">
        <f t="shared" si="34"/>
        <v>80</v>
      </c>
      <c r="H289" s="48">
        <f t="shared" si="35"/>
        <v>120</v>
      </c>
    </row>
    <row r="290" spans="1:6" ht="12.75">
      <c r="A290" s="2" t="s">
        <v>212</v>
      </c>
      <c r="B290" s="45"/>
      <c r="C290" s="27"/>
      <c r="F290" s="52"/>
    </row>
    <row r="291" spans="1:8" ht="12.75">
      <c r="A291" s="21" t="s">
        <v>190</v>
      </c>
      <c r="B291" s="43">
        <v>6</v>
      </c>
      <c r="C291" s="27"/>
      <c r="D291" s="41">
        <v>1</v>
      </c>
      <c r="E291" s="41">
        <v>5</v>
      </c>
      <c r="F291" s="52">
        <f t="shared" si="33"/>
        <v>30</v>
      </c>
      <c r="G291" s="48">
        <f t="shared" si="34"/>
        <v>60</v>
      </c>
      <c r="H291" s="48">
        <f t="shared" si="35"/>
        <v>90</v>
      </c>
    </row>
    <row r="292" spans="1:8" ht="12.75">
      <c r="A292" s="21" t="s">
        <v>213</v>
      </c>
      <c r="B292" s="43">
        <v>6</v>
      </c>
      <c r="C292" s="27"/>
      <c r="D292" s="41">
        <v>1</v>
      </c>
      <c r="E292" s="41">
        <v>5</v>
      </c>
      <c r="F292" s="52">
        <f t="shared" si="33"/>
        <v>30</v>
      </c>
      <c r="G292" s="48">
        <f t="shared" si="34"/>
        <v>60</v>
      </c>
      <c r="H292" s="48">
        <f t="shared" si="35"/>
        <v>90</v>
      </c>
    </row>
    <row r="293" spans="1:8" ht="12.75">
      <c r="A293" s="21" t="s">
        <v>191</v>
      </c>
      <c r="B293" s="43">
        <v>6</v>
      </c>
      <c r="C293" s="27"/>
      <c r="D293" s="41">
        <v>1</v>
      </c>
      <c r="E293" s="41">
        <v>5</v>
      </c>
      <c r="F293" s="52">
        <f t="shared" si="33"/>
        <v>30</v>
      </c>
      <c r="G293" s="48">
        <f t="shared" si="34"/>
        <v>60</v>
      </c>
      <c r="H293" s="48">
        <f t="shared" si="35"/>
        <v>90</v>
      </c>
    </row>
    <row r="294" spans="1:8" ht="12.75">
      <c r="A294" s="21" t="s">
        <v>214</v>
      </c>
      <c r="B294" s="43">
        <v>6</v>
      </c>
      <c r="C294" s="27"/>
      <c r="D294" s="41">
        <v>1</v>
      </c>
      <c r="E294" s="41">
        <v>5</v>
      </c>
      <c r="F294" s="52">
        <f t="shared" si="33"/>
        <v>30</v>
      </c>
      <c r="G294" s="48">
        <f t="shared" si="34"/>
        <v>60</v>
      </c>
      <c r="H294" s="48">
        <f t="shared" si="35"/>
        <v>90</v>
      </c>
    </row>
    <row r="295" spans="1:8" ht="12.75">
      <c r="A295" s="21" t="s">
        <v>192</v>
      </c>
      <c r="B295" s="43">
        <v>6</v>
      </c>
      <c r="C295" s="27"/>
      <c r="D295" s="41">
        <v>1</v>
      </c>
      <c r="E295" s="41">
        <v>5</v>
      </c>
      <c r="F295" s="52">
        <f t="shared" si="33"/>
        <v>30</v>
      </c>
      <c r="G295" s="48">
        <f t="shared" si="34"/>
        <v>60</v>
      </c>
      <c r="H295" s="48">
        <f t="shared" si="35"/>
        <v>90</v>
      </c>
    </row>
    <row r="296" spans="1:8" ht="12.75">
      <c r="A296" s="21" t="s">
        <v>215</v>
      </c>
      <c r="B296" s="43">
        <v>6</v>
      </c>
      <c r="C296" s="27"/>
      <c r="D296" s="41">
        <v>1</v>
      </c>
      <c r="E296" s="41">
        <v>5</v>
      </c>
      <c r="F296" s="52">
        <f t="shared" si="33"/>
        <v>30</v>
      </c>
      <c r="G296" s="48">
        <f t="shared" si="34"/>
        <v>60</v>
      </c>
      <c r="H296" s="48">
        <f t="shared" si="35"/>
        <v>90</v>
      </c>
    </row>
    <row r="297" spans="1:6" ht="12.75">
      <c r="A297" s="2" t="s">
        <v>259</v>
      </c>
      <c r="B297" s="45"/>
      <c r="C297" s="27"/>
      <c r="F297" s="52"/>
    </row>
    <row r="298" spans="1:8" ht="12.75">
      <c r="A298" s="21" t="s">
        <v>217</v>
      </c>
      <c r="B298" s="43">
        <v>11</v>
      </c>
      <c r="C298" s="27"/>
      <c r="D298" s="41">
        <v>1</v>
      </c>
      <c r="E298" s="41">
        <v>5</v>
      </c>
      <c r="F298" s="52">
        <f t="shared" si="33"/>
        <v>55</v>
      </c>
      <c r="G298" s="48">
        <f t="shared" si="34"/>
        <v>110</v>
      </c>
      <c r="H298" s="48">
        <f t="shared" si="35"/>
        <v>165</v>
      </c>
    </row>
    <row r="299" spans="1:8" ht="12.75">
      <c r="A299" s="21" t="s">
        <v>216</v>
      </c>
      <c r="B299" s="43">
        <v>11</v>
      </c>
      <c r="C299" s="27"/>
      <c r="D299" s="41">
        <v>1</v>
      </c>
      <c r="E299" s="41">
        <v>5</v>
      </c>
      <c r="F299" s="52">
        <f t="shared" si="33"/>
        <v>55</v>
      </c>
      <c r="G299" s="48">
        <f t="shared" si="34"/>
        <v>110</v>
      </c>
      <c r="H299" s="48">
        <f t="shared" si="35"/>
        <v>165</v>
      </c>
    </row>
    <row r="300" spans="1:8" ht="12.75">
      <c r="A300" s="21" t="s">
        <v>218</v>
      </c>
      <c r="B300" s="43">
        <v>11</v>
      </c>
      <c r="C300" s="27"/>
      <c r="D300" s="41">
        <v>1</v>
      </c>
      <c r="E300" s="41">
        <v>5</v>
      </c>
      <c r="F300" s="52">
        <f t="shared" si="33"/>
        <v>55</v>
      </c>
      <c r="G300" s="48">
        <f t="shared" si="34"/>
        <v>110</v>
      </c>
      <c r="H300" s="48">
        <f t="shared" si="35"/>
        <v>165</v>
      </c>
    </row>
    <row r="301" spans="1:8" ht="12.75">
      <c r="A301" s="21" t="s">
        <v>219</v>
      </c>
      <c r="B301" s="43">
        <v>11</v>
      </c>
      <c r="C301" s="27"/>
      <c r="D301" s="41">
        <v>1</v>
      </c>
      <c r="E301" s="41">
        <v>5</v>
      </c>
      <c r="F301" s="52">
        <f t="shared" si="33"/>
        <v>55</v>
      </c>
      <c r="G301" s="48">
        <f t="shared" si="34"/>
        <v>110</v>
      </c>
      <c r="H301" s="48">
        <f t="shared" si="35"/>
        <v>165</v>
      </c>
    </row>
    <row r="302" spans="1:8" ht="12.75">
      <c r="A302" s="21" t="s">
        <v>193</v>
      </c>
      <c r="B302" s="43">
        <v>6.3</v>
      </c>
      <c r="C302" s="27"/>
      <c r="D302" s="41">
        <v>1</v>
      </c>
      <c r="E302" s="41">
        <v>5</v>
      </c>
      <c r="F302" s="52">
        <f t="shared" si="33"/>
        <v>31.5</v>
      </c>
      <c r="G302" s="48">
        <f t="shared" si="34"/>
        <v>63</v>
      </c>
      <c r="H302" s="48">
        <f t="shared" si="35"/>
        <v>94.5</v>
      </c>
    </row>
    <row r="303" spans="1:8" ht="12.75">
      <c r="A303" s="21" t="s">
        <v>220</v>
      </c>
      <c r="B303" s="43">
        <v>6.3</v>
      </c>
      <c r="C303" s="27"/>
      <c r="D303" s="41">
        <v>1</v>
      </c>
      <c r="E303" s="41">
        <v>5</v>
      </c>
      <c r="F303" s="52">
        <f t="shared" si="33"/>
        <v>31.5</v>
      </c>
      <c r="G303" s="48">
        <f t="shared" si="34"/>
        <v>63</v>
      </c>
      <c r="H303" s="48">
        <f t="shared" si="35"/>
        <v>94.5</v>
      </c>
    </row>
    <row r="304" spans="1:6" ht="12.75">
      <c r="A304" s="26" t="s">
        <v>221</v>
      </c>
      <c r="B304" s="44"/>
      <c r="C304" s="27"/>
      <c r="F304" s="52"/>
    </row>
    <row r="305" spans="1:8" ht="12.75">
      <c r="A305" s="36" t="s">
        <v>302</v>
      </c>
      <c r="B305" s="43">
        <v>6.4</v>
      </c>
      <c r="C305" s="27"/>
      <c r="D305" s="41">
        <v>1</v>
      </c>
      <c r="E305" s="41">
        <v>5</v>
      </c>
      <c r="F305" s="52">
        <f t="shared" si="33"/>
        <v>32</v>
      </c>
      <c r="G305" s="48">
        <f t="shared" si="34"/>
        <v>64</v>
      </c>
      <c r="H305" s="48">
        <f t="shared" si="35"/>
        <v>96</v>
      </c>
    </row>
    <row r="306" spans="1:8" ht="12.75">
      <c r="A306" s="36" t="s">
        <v>303</v>
      </c>
      <c r="B306" s="43">
        <v>6.4</v>
      </c>
      <c r="C306" s="27"/>
      <c r="D306" s="41">
        <v>1</v>
      </c>
      <c r="E306" s="41">
        <v>5</v>
      </c>
      <c r="F306" s="52">
        <f t="shared" si="33"/>
        <v>32</v>
      </c>
      <c r="G306" s="48">
        <f t="shared" si="34"/>
        <v>64</v>
      </c>
      <c r="H306" s="48">
        <f t="shared" si="35"/>
        <v>96</v>
      </c>
    </row>
    <row r="307" spans="1:8" ht="12.75">
      <c r="A307" s="36" t="s">
        <v>304</v>
      </c>
      <c r="B307" s="43">
        <v>6.4</v>
      </c>
      <c r="C307" s="27"/>
      <c r="D307" s="41">
        <v>1</v>
      </c>
      <c r="E307" s="41">
        <v>5</v>
      </c>
      <c r="F307" s="52">
        <f t="shared" si="33"/>
        <v>32</v>
      </c>
      <c r="G307" s="48">
        <f t="shared" si="34"/>
        <v>64</v>
      </c>
      <c r="H307" s="48">
        <f t="shared" si="35"/>
        <v>96</v>
      </c>
    </row>
    <row r="308" spans="1:8" ht="12.75">
      <c r="A308" s="36" t="s">
        <v>222</v>
      </c>
      <c r="B308" s="43">
        <v>6.4</v>
      </c>
      <c r="C308" s="27"/>
      <c r="D308" s="41">
        <v>1</v>
      </c>
      <c r="E308" s="41">
        <v>5</v>
      </c>
      <c r="F308" s="52">
        <f t="shared" si="33"/>
        <v>32</v>
      </c>
      <c r="G308" s="48">
        <f t="shared" si="34"/>
        <v>64</v>
      </c>
      <c r="H308" s="48">
        <f t="shared" si="35"/>
        <v>96</v>
      </c>
    </row>
    <row r="309" ht="12.75">
      <c r="A309" s="25" t="s">
        <v>174</v>
      </c>
    </row>
    <row r="310" spans="1:8" ht="12.75">
      <c r="A310" s="40" t="s">
        <v>311</v>
      </c>
      <c r="B310" s="41" t="s">
        <v>322</v>
      </c>
      <c r="C310" s="27" t="s">
        <v>172</v>
      </c>
      <c r="D310" s="41">
        <v>1</v>
      </c>
      <c r="E310" s="41" t="s">
        <v>324</v>
      </c>
      <c r="F310" s="48">
        <v>19</v>
      </c>
      <c r="G310" s="48">
        <v>38</v>
      </c>
      <c r="H310" s="48">
        <v>57</v>
      </c>
    </row>
    <row r="311" spans="1:8" ht="12.75">
      <c r="A311" s="40" t="s">
        <v>320</v>
      </c>
      <c r="B311" s="41" t="s">
        <v>322</v>
      </c>
      <c r="C311" s="27" t="s">
        <v>172</v>
      </c>
      <c r="D311" s="41">
        <v>1</v>
      </c>
      <c r="E311" s="41" t="s">
        <v>324</v>
      </c>
      <c r="F311" s="48">
        <v>19</v>
      </c>
      <c r="G311" s="48">
        <v>38</v>
      </c>
      <c r="H311" s="48">
        <v>57</v>
      </c>
    </row>
    <row r="312" spans="1:8" ht="12.75">
      <c r="A312" s="40" t="s">
        <v>319</v>
      </c>
      <c r="B312" s="41" t="s">
        <v>323</v>
      </c>
      <c r="C312" s="27" t="s">
        <v>172</v>
      </c>
      <c r="D312" s="41">
        <v>1</v>
      </c>
      <c r="E312" s="41" t="s">
        <v>324</v>
      </c>
      <c r="F312" s="48">
        <v>20</v>
      </c>
      <c r="G312" s="48">
        <v>40</v>
      </c>
      <c r="H312" s="48">
        <v>60</v>
      </c>
    </row>
    <row r="313" spans="1:8" ht="12.75">
      <c r="A313" s="40" t="s">
        <v>312</v>
      </c>
      <c r="B313" s="41" t="s">
        <v>323</v>
      </c>
      <c r="C313" s="27" t="s">
        <v>172</v>
      </c>
      <c r="D313" s="41">
        <v>1</v>
      </c>
      <c r="E313" s="41" t="s">
        <v>324</v>
      </c>
      <c r="F313" s="48">
        <v>20</v>
      </c>
      <c r="G313" s="48">
        <v>40</v>
      </c>
      <c r="H313" s="48">
        <v>60</v>
      </c>
    </row>
    <row r="314" spans="1:8" ht="12.75">
      <c r="A314" s="40" t="s">
        <v>309</v>
      </c>
      <c r="B314" s="41" t="s">
        <v>321</v>
      </c>
      <c r="D314" s="41">
        <v>1</v>
      </c>
      <c r="E314" s="41" t="s">
        <v>197</v>
      </c>
      <c r="F314" s="48">
        <v>29</v>
      </c>
      <c r="G314" s="48">
        <v>58</v>
      </c>
      <c r="H314" s="48">
        <v>87</v>
      </c>
    </row>
    <row r="315" spans="1:8" ht="12.75">
      <c r="A315" s="40" t="s">
        <v>310</v>
      </c>
      <c r="B315" s="41" t="s">
        <v>321</v>
      </c>
      <c r="D315" s="41">
        <v>1</v>
      </c>
      <c r="E315" s="41" t="s">
        <v>197</v>
      </c>
      <c r="F315" s="48">
        <v>29</v>
      </c>
      <c r="G315" s="48">
        <v>58</v>
      </c>
      <c r="H315" s="48">
        <v>87</v>
      </c>
    </row>
    <row r="316" spans="1:8" ht="12.75">
      <c r="A316" s="22" t="s">
        <v>194</v>
      </c>
      <c r="B316" s="41" t="s">
        <v>196</v>
      </c>
      <c r="C316" s="27"/>
      <c r="D316" s="41">
        <v>1</v>
      </c>
      <c r="E316" s="41" t="s">
        <v>197</v>
      </c>
      <c r="F316" s="48">
        <v>8.9</v>
      </c>
      <c r="G316" s="48">
        <v>17.8</v>
      </c>
      <c r="H316" s="48">
        <v>26.7</v>
      </c>
    </row>
    <row r="317" spans="1:8" ht="12.75">
      <c r="A317" s="22" t="s">
        <v>195</v>
      </c>
      <c r="B317" s="41" t="s">
        <v>196</v>
      </c>
      <c r="C317" s="27"/>
      <c r="D317" s="41">
        <v>1</v>
      </c>
      <c r="E317" s="41" t="s">
        <v>197</v>
      </c>
      <c r="F317" s="48">
        <v>8.9</v>
      </c>
      <c r="G317" s="48">
        <v>17.8</v>
      </c>
      <c r="H317" s="48">
        <v>26.7</v>
      </c>
    </row>
    <row r="318" spans="1:8" ht="12.75">
      <c r="A318" s="29" t="s">
        <v>210</v>
      </c>
      <c r="B318" s="41">
        <v>1.99</v>
      </c>
      <c r="C318" s="27"/>
      <c r="D318" s="41">
        <v>1</v>
      </c>
      <c r="E318" s="41">
        <v>5</v>
      </c>
      <c r="F318" s="48">
        <v>9.95</v>
      </c>
      <c r="G318" s="48">
        <v>19.9</v>
      </c>
      <c r="H318" s="48">
        <v>29.85</v>
      </c>
    </row>
    <row r="319" spans="1:8" ht="12.75">
      <c r="A319" s="29" t="s">
        <v>211</v>
      </c>
      <c r="B319" s="41">
        <v>4.99</v>
      </c>
      <c r="C319" s="27"/>
      <c r="D319" s="41">
        <v>1</v>
      </c>
      <c r="E319" s="41">
        <v>3</v>
      </c>
      <c r="F319" s="48">
        <v>14.97</v>
      </c>
      <c r="G319" s="48">
        <v>29.94</v>
      </c>
      <c r="H319" s="48">
        <f>B319*E319*3</f>
        <v>44.910000000000004</v>
      </c>
    </row>
    <row r="321" spans="1:10" ht="12.75">
      <c r="A321" t="s">
        <v>89</v>
      </c>
      <c r="B321" s="43">
        <v>0.055</v>
      </c>
      <c r="D321" s="41">
        <v>1</v>
      </c>
      <c r="E321" s="41">
        <v>1000</v>
      </c>
      <c r="F321" s="48">
        <f aca="true" t="shared" si="36" ref="F321:F329">IF((2-D321)*E321*B321&gt;0,(2-D321)*E321*B321,0)</f>
        <v>55</v>
      </c>
      <c r="G321" s="48">
        <f aca="true" t="shared" si="37" ref="G321:G329">IF((3-D321)*E321*B321&gt;0,(3-D321)*E321*B321,0)</f>
        <v>110</v>
      </c>
      <c r="H321" s="48">
        <f>B321*E321*3</f>
        <v>165</v>
      </c>
      <c r="J321" s="31"/>
    </row>
    <row r="322" spans="1:10" ht="12.75">
      <c r="A322" t="s">
        <v>90</v>
      </c>
      <c r="B322" s="43">
        <v>0.059</v>
      </c>
      <c r="D322" s="41">
        <v>1</v>
      </c>
      <c r="E322" s="41">
        <v>500</v>
      </c>
      <c r="F322" s="48">
        <f t="shared" si="36"/>
        <v>29.5</v>
      </c>
      <c r="G322" s="48">
        <f t="shared" si="37"/>
        <v>59</v>
      </c>
      <c r="H322" s="48">
        <f>B322*E322*3</f>
        <v>88.5</v>
      </c>
      <c r="J322" s="31"/>
    </row>
    <row r="323" spans="1:10" ht="12.75">
      <c r="A323" t="s">
        <v>91</v>
      </c>
      <c r="B323" s="43">
        <v>0.089</v>
      </c>
      <c r="D323" s="41">
        <v>2</v>
      </c>
      <c r="E323" s="41">
        <v>200</v>
      </c>
      <c r="F323" s="48">
        <f t="shared" si="36"/>
        <v>0</v>
      </c>
      <c r="G323" s="48">
        <f t="shared" si="37"/>
        <v>17.8</v>
      </c>
      <c r="H323" s="48">
        <f>E323*B323*2</f>
        <v>35.6</v>
      </c>
      <c r="J323" s="31"/>
    </row>
    <row r="324" spans="1:10" ht="12.75">
      <c r="A324" t="s">
        <v>92</v>
      </c>
      <c r="B324" s="43">
        <v>0.099</v>
      </c>
      <c r="D324" s="41">
        <v>2</v>
      </c>
      <c r="E324" s="41">
        <v>100</v>
      </c>
      <c r="F324" s="48">
        <f t="shared" si="36"/>
        <v>0</v>
      </c>
      <c r="G324" s="48">
        <f t="shared" si="37"/>
        <v>9.9</v>
      </c>
      <c r="H324" s="48">
        <f aca="true" t="shared" si="38" ref="H324:H329">IF((4-D324)*E324*B324&gt;0,(4-D324)*E324*B324,0)</f>
        <v>19.8</v>
      </c>
      <c r="J324" s="31"/>
    </row>
    <row r="325" spans="1:10" ht="12.75">
      <c r="A325" t="s">
        <v>93</v>
      </c>
      <c r="B325" s="43">
        <v>0.105</v>
      </c>
      <c r="D325" s="41">
        <v>3</v>
      </c>
      <c r="E325" s="41">
        <v>1000</v>
      </c>
      <c r="F325" s="48">
        <f t="shared" si="36"/>
        <v>0</v>
      </c>
      <c r="G325" s="48">
        <f t="shared" si="37"/>
        <v>0</v>
      </c>
      <c r="H325" s="48">
        <f t="shared" si="38"/>
        <v>105</v>
      </c>
      <c r="J325" s="31"/>
    </row>
    <row r="326" spans="1:10" ht="12.75">
      <c r="A326" t="s">
        <v>94</v>
      </c>
      <c r="B326" s="43">
        <v>0.115</v>
      </c>
      <c r="D326" s="41">
        <v>3</v>
      </c>
      <c r="E326" s="41">
        <v>500</v>
      </c>
      <c r="F326" s="48">
        <f t="shared" si="36"/>
        <v>0</v>
      </c>
      <c r="G326" s="48">
        <f t="shared" si="37"/>
        <v>0</v>
      </c>
      <c r="H326" s="48">
        <f t="shared" si="38"/>
        <v>57.5</v>
      </c>
      <c r="J326" s="31"/>
    </row>
    <row r="327" spans="1:10" ht="12.75">
      <c r="A327" t="s">
        <v>95</v>
      </c>
      <c r="B327" s="43">
        <v>0.459</v>
      </c>
      <c r="D327" s="41">
        <v>3</v>
      </c>
      <c r="E327" s="41">
        <v>200</v>
      </c>
      <c r="F327" s="48">
        <f t="shared" si="36"/>
        <v>0</v>
      </c>
      <c r="G327" s="48">
        <f t="shared" si="37"/>
        <v>0</v>
      </c>
      <c r="H327" s="48">
        <f t="shared" si="38"/>
        <v>91.8</v>
      </c>
      <c r="J327" s="31"/>
    </row>
    <row r="328" spans="1:10" ht="12.75">
      <c r="A328" t="s">
        <v>96</v>
      </c>
      <c r="B328" s="43">
        <v>0.549</v>
      </c>
      <c r="D328" s="41">
        <v>3</v>
      </c>
      <c r="E328" s="41">
        <v>100</v>
      </c>
      <c r="F328" s="48">
        <f t="shared" si="36"/>
        <v>0</v>
      </c>
      <c r="G328" s="48">
        <f t="shared" si="37"/>
        <v>0</v>
      </c>
      <c r="H328" s="48">
        <f t="shared" si="38"/>
        <v>54.900000000000006</v>
      </c>
      <c r="J328" s="31"/>
    </row>
    <row r="329" spans="1:10" ht="12.75">
      <c r="A329" t="s">
        <v>97</v>
      </c>
      <c r="B329" s="43">
        <v>3.92</v>
      </c>
      <c r="D329" s="41">
        <v>1</v>
      </c>
      <c r="E329" s="41">
        <v>3</v>
      </c>
      <c r="F329" s="48">
        <f t="shared" si="36"/>
        <v>11.76</v>
      </c>
      <c r="G329" s="48">
        <f t="shared" si="37"/>
        <v>23.52</v>
      </c>
      <c r="H329" s="48">
        <f t="shared" si="38"/>
        <v>35.28</v>
      </c>
      <c r="J329" s="31"/>
    </row>
    <row r="330" spans="5:8" ht="12.75">
      <c r="E330" s="41" t="s">
        <v>155</v>
      </c>
      <c r="F330" s="48">
        <f>SUM(F7:F329)</f>
        <v>8964.26999999999</v>
      </c>
      <c r="G330" s="48">
        <f>SUM(G7:G329)</f>
        <v>18482.98999999998</v>
      </c>
      <c r="H330" s="48">
        <f>SUM(H7:H329)</f>
        <v>29590.409999999996</v>
      </c>
    </row>
    <row r="331" spans="5:8" ht="12.75">
      <c r="E331" s="42" t="s">
        <v>156</v>
      </c>
      <c r="F331" s="49">
        <v>6410.35</v>
      </c>
      <c r="G331" s="49">
        <v>12496.35</v>
      </c>
      <c r="H331" s="49">
        <v>19065.1</v>
      </c>
    </row>
    <row r="332" spans="5:8" ht="12.75">
      <c r="E332" s="41" t="s">
        <v>208</v>
      </c>
      <c r="F332" s="53">
        <f>F331*0.1</f>
        <v>641.0350000000001</v>
      </c>
      <c r="G332" s="53">
        <f>G331*0.1</f>
        <v>1249.6350000000002</v>
      </c>
      <c r="H332" s="53">
        <f>H331*0.1</f>
        <v>1906.51</v>
      </c>
    </row>
    <row r="333" spans="5:8" ht="12.75">
      <c r="E333" s="42" t="s">
        <v>207</v>
      </c>
      <c r="F333" s="48">
        <f>F331-F332</f>
        <v>5769.3150000000005</v>
      </c>
      <c r="G333" s="48">
        <f>G331-G332</f>
        <v>11246.715</v>
      </c>
      <c r="H333" s="48">
        <f>H331-H332</f>
        <v>17158.59</v>
      </c>
    </row>
  </sheetData>
  <sheetProtection/>
  <mergeCells count="1">
    <mergeCell ref="F4:H4"/>
  </mergeCells>
  <hyperlinks>
    <hyperlink ref="IU13:IV13" r:id="rId1" display="http://peltiermodules.com/peltier.datasheet/TEC1-12710.pdf"/>
    <hyperlink ref="IU15:IV15" r:id="rId2" display="http://www.globalsources.com/gsol/I/LED-floodlight/p/sm/1061790404.htm"/>
    <hyperlink ref="IU16:IV16" r:id="rId3" display="http://www.globalsources.com/gsol/I/LED-floodlight/p/sm/1061790404.htm"/>
    <hyperlink ref="IV94" r:id="rId4" display="http://ledz.com/led.datasheet/530E850C.pdf"/>
    <hyperlink ref="IV96" r:id="rId5" display="http://ledz.com/led.datasheet/PLCC2LW6CT.pdf"/>
    <hyperlink ref="IQ16:IT16" r:id="rId6" display="http://peltiermodules.com/peltier.datasheet/TEC1-12710.pdf"/>
    <hyperlink ref="IQ18:IT18" r:id="rId7" display="http://www.globalsources.com/gsol/I/LED-floodlight/p/sm/1061790404.htm"/>
    <hyperlink ref="IQ19:IT19" r:id="rId8" display="http://www.globalsources.com/gsol/I/LED-floodlight/p/sm/1061790404.htm"/>
    <hyperlink ref="IT97:IV97" r:id="rId9" display="http://ledz.com/led.datasheet/530E850C.pdf"/>
    <hyperlink ref="IT99:IV99" r:id="rId10" display="http://ledz.com/led.datasheet/PLCC2LW6CT.pdf"/>
    <hyperlink ref="IV65325" r:id="rId11" display="http://peltiermodules.com/peltier.datasheet/TEC1-12710.pdf"/>
    <hyperlink ref="IV65327" r:id="rId12" display="http://www.globalsources.com/gsol/I/LED-floodlight/p/sm/1061790404.htm"/>
    <hyperlink ref="IV65328" r:id="rId13" display="http://www.globalsources.com/gsol/I/LED-floodlight/p/sm/1061790404.htm"/>
    <hyperlink ref="IV65399" r:id="rId14" display="http://ledz.com/led.datasheet/530E850C.pdf"/>
    <hyperlink ref="IV65401" r:id="rId15" display="http://ledz.com/led.datasheet/PLCC2LW6CT.pdf"/>
    <hyperlink ref="IT65328:IV65328" r:id="rId16" display="http://peltiermodules.com/peltier.datasheet/TEC1-12710.pdf"/>
    <hyperlink ref="IT65330:IV65330" r:id="rId17" display="http://www.globalsources.com/gsol/I/LED-floodlight/p/sm/1061790404.htm"/>
    <hyperlink ref="IT65331:IV65331" r:id="rId18" display="http://www.globalsources.com/gsol/I/LED-floodlight/p/sm/1061790404.htm"/>
    <hyperlink ref="IT65402:IV65402" r:id="rId19" display="http://ledz.com/led.datasheet/530E850C.pdf"/>
    <hyperlink ref="IT65404:IV65404" r:id="rId20" display="http://ledz.com/led.datasheet/PLCC2LW6CT.pdf"/>
    <hyperlink ref="IV65334" r:id="rId21" display="http://peltiermodules.com/peltier.datasheet/TEC1-12710.pdf"/>
    <hyperlink ref="IV65336" r:id="rId22" display="http://peltiermodules.com/peltier.datasheet/TEC1-12710.pdf"/>
    <hyperlink ref="IV65337" r:id="rId23" display="http://peltiermodules.com/peltier.datasheet/TEC1-12710.pdf"/>
    <hyperlink ref="IV65408" r:id="rId24" display="http://ledz.com/led.datasheet/530E850C.pdf"/>
    <hyperlink ref="IV65410" r:id="rId25" display="http://ledz.com/led.datasheet/530E850C.pdf"/>
    <hyperlink ref="IT65337:IV65337" r:id="rId26" display="http://peltiermodules.com/peltier.datasheet/TEC1-12710.pdf"/>
    <hyperlink ref="IT65339:IV65339" r:id="rId27" display="http://peltiermodules.com/peltier.datasheet/TEC1-12710.pdf"/>
    <hyperlink ref="IT65340:IV65340" r:id="rId28" display="http://peltiermodules.com/peltier.datasheet/TEC1-12710.pdf"/>
    <hyperlink ref="IT65411:IV65411" r:id="rId29" display="http://ledz.com/led.datasheet/530E850C.pdf"/>
    <hyperlink ref="IT65413:IV65413" r:id="rId30" display="http://ledz.com/led.datasheet/530E850C.pdf"/>
    <hyperlink ref="IV65338" r:id="rId31" display="http://www.globalsources.com/gsol/I/LED-floodlight/p/sm/1061790404.htm"/>
    <hyperlink ref="IV65339" r:id="rId32" display="http://peltiermodules.com/peltier.datasheet/TEC1-12710.pdf"/>
    <hyperlink ref="IV65412" r:id="rId33" display="http://ledz.com/led.datasheet/PLCC2LW6CT.pdf"/>
    <hyperlink ref="IT65341:IV65341" r:id="rId34" display="http://www.globalsources.com/gsol/I/LED-floodlight/p/sm/1061790404.htm"/>
    <hyperlink ref="IT65342:IV65342" r:id="rId35" display="http://peltiermodules.com/peltier.datasheet/TEC1-12710.pdf"/>
    <hyperlink ref="IT65415:IV65415" r:id="rId36" display="http://ledz.com/led.datasheet/PLCC2LW6CT.pdf"/>
    <hyperlink ref="IV65340" r:id="rId37" display="http://peltiermodules.com/peltier.datasheet/TEC1-12710.pdf"/>
    <hyperlink ref="IV65411" r:id="rId38" display="http://ledz.com/led.datasheet/530E850C.pdf"/>
    <hyperlink ref="IV65413" r:id="rId39" display="http://ledz.com/led.datasheet/530E850C.pdf"/>
    <hyperlink ref="IT65343:IV65343" r:id="rId40" display="http://peltiermodules.com/peltier.datasheet/TEC1-12710.pdf"/>
    <hyperlink ref="IT65414:IV65414" r:id="rId41" display="http://ledz.com/led.datasheet/530E850C.pdf"/>
    <hyperlink ref="IT65416:IV65416" r:id="rId42" display="http://ledz.com/led.datasheet/530E850C.pdf"/>
    <hyperlink ref="IV65341" r:id="rId43" display="http://peltiermodules.com/peltier.datasheet/TEC1-12710.pdf"/>
    <hyperlink ref="IV65342" r:id="rId44" display="http://peltiermodules.com/peltier.datasheet/TEC1-12710.pdf"/>
    <hyperlink ref="IV65415" r:id="rId45" display="http://ledz.com/led.datasheet/530E850C.pdf"/>
    <hyperlink ref="IT65344:IV65344" r:id="rId46" display="http://peltiermodules.com/peltier.datasheet/TEC1-12710.pdf"/>
    <hyperlink ref="IT65345:IV65345" r:id="rId47" display="http://peltiermodules.com/peltier.datasheet/TEC1-12710.pdf"/>
    <hyperlink ref="IT65418:IV65418" r:id="rId48" display="http://ledz.com/led.datasheet/530E850C.pdf"/>
    <hyperlink ref="IV65343" r:id="rId49" display="http://peltiermodules.com/peltier.datasheet/TEC1-12710.pdf"/>
    <hyperlink ref="IV65414" r:id="rId50" display="http://ledz.com/led.datasheet/530E850C.pdf"/>
    <hyperlink ref="IV65416" r:id="rId51" display="http://ledz.com/led.datasheet/530E850C.pdf"/>
    <hyperlink ref="IT65346:IV65346" r:id="rId52" display="http://peltiermodules.com/peltier.datasheet/TEC1-12710.pdf"/>
    <hyperlink ref="IT65417:IV65417" r:id="rId53" display="http://ledz.com/led.datasheet/530E850C.pdf"/>
    <hyperlink ref="IT65419:IV65419" r:id="rId54" display="http://ledz.com/led.datasheet/530E850C.pdf"/>
    <hyperlink ref="IV65344" r:id="rId55" display="http://peltiermodules.com/peltier.datasheet/TEC1-12710.pdf"/>
    <hyperlink ref="IV65417" r:id="rId56" display="http://ledz.com/led.datasheet/530E850C.pdf"/>
    <hyperlink ref="IT65347:IV65347" r:id="rId57" display="http://peltiermodules.com/peltier.datasheet/TEC1-12710.pdf"/>
    <hyperlink ref="IT65420:IV65420" r:id="rId58" display="http://ledz.com/led.datasheet/530E850C.pdf"/>
    <hyperlink ref="IV65345" r:id="rId59" display="http://peltiermodules.com/peltier.datasheet/TEC1-12710.pdf"/>
    <hyperlink ref="IV65418" r:id="rId60" display="http://ledz.com/led.datasheet/530E850C.pdf"/>
    <hyperlink ref="IT65348:IV65348" r:id="rId61" display="http://peltiermodules.com/peltier.datasheet/TEC1-12710.pdf"/>
    <hyperlink ref="IT65421:IV65421" r:id="rId62" display="http://ledz.com/led.datasheet/530E850C.pdf"/>
    <hyperlink ref="IV65346" r:id="rId63" display="http://peltiermodules.com/peltier.datasheet/TEC1-12710.pdf"/>
    <hyperlink ref="IV65419" r:id="rId64" display="http://ledz.com/led.datasheet/530E850C.pdf"/>
    <hyperlink ref="IT65349:IV65349" r:id="rId65" display="http://peltiermodules.com/peltier.datasheet/TEC1-12710.pdf"/>
    <hyperlink ref="IT65422:IV65422" r:id="rId66" display="http://ledz.com/led.datasheet/530E850C.pdf"/>
    <hyperlink ref="IV65347" r:id="rId67" display="http://peltiermodules.com/peltier.datasheet/TEC1-12710.pdf"/>
    <hyperlink ref="IV65420" r:id="rId68" display="http://ledz.com/led.datasheet/530E850C.pdf"/>
    <hyperlink ref="IT65350:IV65350" r:id="rId69" display="http://peltiermodules.com/peltier.datasheet/TEC1-12710.pdf"/>
    <hyperlink ref="IT65423:IV65423" r:id="rId70" display="http://ledz.com/led.datasheet/530E850C.pdf"/>
    <hyperlink ref="IV65348" r:id="rId71" display="http://www.globalsources.com/gsol/I/LED-floodlight/p/sm/1061790404.htm"/>
    <hyperlink ref="IV65421" r:id="rId72" display="http://ledz.com/led.datasheet/530E850C.pdf"/>
    <hyperlink ref="IT65351:IV65351" r:id="rId73" display="http://www.globalsources.com/gsol/I/LED-floodlight/p/sm/1061790404.htm"/>
    <hyperlink ref="IT65424:IV65424" r:id="rId74" display="http://ledz.com/led.datasheet/530E850C.pdf"/>
    <hyperlink ref="IV65349" r:id="rId75" display="http://peltiermodules.com/peltier.datasheet/TEC1-12710.pdf"/>
    <hyperlink ref="IV65422" r:id="rId76" display="http://ledz.com/led.datasheet/PLCC2LW6CT.pdf"/>
    <hyperlink ref="IT65352:IV65352" r:id="rId77" display="http://peltiermodules.com/peltier.datasheet/TEC1-12710.pdf"/>
    <hyperlink ref="IT65425:IV65425" r:id="rId78" display="http://ledz.com/led.datasheet/PLCC2LW6CT.pdf"/>
    <hyperlink ref="IV65350" r:id="rId79" display="http://peltiermodules.com/peltier.datasheet/TEC1-12710.pdf"/>
    <hyperlink ref="IV65423" r:id="rId80" display="http://ledz.com/led.datasheet/530E850C.pdf"/>
    <hyperlink ref="IT65353:IV65353" r:id="rId81" display="http://peltiermodules.com/peltier.datasheet/TEC1-12710.pdf"/>
    <hyperlink ref="IT65426:IV65426" r:id="rId82" display="http://ledz.com/led.datasheet/530E850C.pdf"/>
    <hyperlink ref="IV65351" r:id="rId83" display="http://www.globalsources.com/gsol/I/LED-floodlight/p/sm/1061790404.htm"/>
    <hyperlink ref="IV65352" r:id="rId84" display="http://peltiermodules.com/peltier.datasheet/TEC1-12710.pdf"/>
    <hyperlink ref="IV65425" r:id="rId85" display="http://ledz.com/led.datasheet/PLCC2LW6CT.pdf"/>
    <hyperlink ref="IT65354:IV65354" r:id="rId86" display="http://www.globalsources.com/gsol/I/LED-floodlight/p/sm/1061790404.htm"/>
    <hyperlink ref="IT65355:IV65355" r:id="rId87" display="http://peltiermodules.com/peltier.datasheet/TEC1-12710.pdf"/>
    <hyperlink ref="IT65428:IV65428" r:id="rId88" display="http://ledz.com/led.datasheet/PLCC2LW6CT.pdf"/>
    <hyperlink ref="IV65353" r:id="rId89" display="http://www.globalsources.com/gsol/I/LED-floodlight/p/sm/1061790404.htm"/>
    <hyperlink ref="IV65424" r:id="rId90" display="http://ledz.com/led.datasheet/530E850C.pdf"/>
    <hyperlink ref="IV65426" r:id="rId91" display="http://ledz.com/led.datasheet/530E850C.pdf"/>
    <hyperlink ref="IT65356:IV65356" r:id="rId92" display="http://www.globalsources.com/gsol/I/LED-floodlight/p/sm/1061790404.htm"/>
    <hyperlink ref="IT65427:IV65427" r:id="rId93" display="http://ledz.com/led.datasheet/530E850C.pdf"/>
    <hyperlink ref="IT65429:IV65429" r:id="rId94" display="http://ledz.com/led.datasheet/530E850C.pdf"/>
    <hyperlink ref="IV65354" r:id="rId95" display="http://www.globalsources.com/gsol/I/LED-floodlight/p/sm/1061790404.htm"/>
    <hyperlink ref="IV65355" r:id="rId96" display="http://www.globalsources.com/gsol/I/LED-floodlight/p/sm/1061790404.htm"/>
    <hyperlink ref="IV65428" r:id="rId97" display="http://ledz.com/led.datasheet/PLCC2LW6CT.pdf"/>
    <hyperlink ref="IT65357:IV65357" r:id="rId98" display="http://www.globalsources.com/gsol/I/LED-floodlight/p/sm/1061790404.htm"/>
    <hyperlink ref="IT65358:IV65358" r:id="rId99" display="http://www.globalsources.com/gsol/I/LED-floodlight/p/sm/1061790404.htm"/>
    <hyperlink ref="IT65431:IV65431" r:id="rId100" display="http://ledz.com/led.datasheet/PLCC2LW6CT.pdf"/>
  </hyperlinks>
  <printOptions/>
  <pageMargins left="0.75" right="0.75" top="1" bottom="1" header="0.5" footer="0.5"/>
  <pageSetup horizontalDpi="600" verticalDpi="600" orientation="portrait" paperSize="9" r:id="rId1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0"/>
  <sheetViews>
    <sheetView zoomScalePageLayoutView="0" workbookViewId="0" topLeftCell="A31">
      <selection activeCell="D69" sqref="D69"/>
    </sheetView>
  </sheetViews>
  <sheetFormatPr defaultColWidth="9.140625" defaultRowHeight="12.75"/>
  <cols>
    <col min="1" max="1" width="20.57421875" style="15" customWidth="1"/>
    <col min="2" max="2" width="14.7109375" style="15" customWidth="1"/>
    <col min="3" max="3" width="5.8515625" style="15" customWidth="1"/>
    <col min="4" max="4" width="18.421875" style="6" customWidth="1"/>
    <col min="5" max="5" width="28.140625" style="5" customWidth="1"/>
    <col min="6" max="16384" width="9.140625" style="15" customWidth="1"/>
  </cols>
  <sheetData>
    <row r="1" spans="1:4" s="5" customFormat="1" ht="12.75">
      <c r="A1" s="4"/>
      <c r="D1" s="6"/>
    </row>
    <row r="2" spans="1:5" s="5" customFormat="1" ht="12.75">
      <c r="A2" s="7"/>
      <c r="D2" s="6"/>
      <c r="E2" s="8"/>
    </row>
    <row r="3" spans="4:7" s="5" customFormat="1" ht="12.75">
      <c r="D3" s="6"/>
      <c r="E3" s="8"/>
      <c r="G3" s="9"/>
    </row>
    <row r="4" spans="4:5" s="5" customFormat="1" ht="12.75">
      <c r="D4" s="6"/>
      <c r="E4" s="8"/>
    </row>
    <row r="5" spans="4:7" s="5" customFormat="1" ht="12.75">
      <c r="D5" s="6"/>
      <c r="E5" s="8"/>
      <c r="G5" s="9"/>
    </row>
    <row r="6" spans="1:5" s="5" customFormat="1" ht="12.75">
      <c r="A6" s="10"/>
      <c r="D6" s="6"/>
      <c r="E6" s="8"/>
    </row>
    <row r="7" spans="4:5" s="5" customFormat="1" ht="12.75">
      <c r="D7" s="6"/>
      <c r="E7" s="8"/>
    </row>
    <row r="8" spans="4:5" s="5" customFormat="1" ht="12.75">
      <c r="D8" s="6"/>
      <c r="E8" s="8"/>
    </row>
    <row r="9" spans="4:5" s="5" customFormat="1" ht="12.75">
      <c r="D9" s="6"/>
      <c r="E9" s="8"/>
    </row>
    <row r="10" spans="4:5" s="5" customFormat="1" ht="12.75">
      <c r="D10" s="6"/>
      <c r="E10" s="8"/>
    </row>
    <row r="11" spans="4:5" s="5" customFormat="1" ht="12.75">
      <c r="D11" s="6"/>
      <c r="E11" s="8"/>
    </row>
    <row r="12" spans="4:5" s="5" customFormat="1" ht="12.75">
      <c r="D12" s="6"/>
      <c r="E12" s="8"/>
    </row>
    <row r="13" spans="3:5" s="5" customFormat="1" ht="12.75">
      <c r="C13" s="11"/>
      <c r="D13" s="6"/>
      <c r="E13" s="8"/>
    </row>
    <row r="14" spans="3:5" s="5" customFormat="1" ht="12.75">
      <c r="C14" s="11"/>
      <c r="D14" s="6"/>
      <c r="E14" s="8"/>
    </row>
    <row r="15" spans="3:5" s="5" customFormat="1" ht="12.75">
      <c r="C15" s="11"/>
      <c r="D15" s="6"/>
      <c r="E15" s="8"/>
    </row>
    <row r="16" spans="3:5" s="5" customFormat="1" ht="12.75">
      <c r="C16" s="11"/>
      <c r="D16" s="6"/>
      <c r="E16" s="8"/>
    </row>
    <row r="17" spans="3:5" s="5" customFormat="1" ht="12.75">
      <c r="C17" s="11"/>
      <c r="D17" s="6"/>
      <c r="E17" s="8"/>
    </row>
    <row r="18" spans="3:5" s="5" customFormat="1" ht="12.75">
      <c r="C18" s="11"/>
      <c r="D18" s="6"/>
      <c r="E18" s="8"/>
    </row>
    <row r="19" spans="4:5" s="5" customFormat="1" ht="12.75">
      <c r="D19" s="6"/>
      <c r="E19" s="8"/>
    </row>
    <row r="20" spans="4:5" s="5" customFormat="1" ht="12.75">
      <c r="D20" s="6"/>
      <c r="E20" s="8"/>
    </row>
    <row r="21" spans="4:5" s="5" customFormat="1" ht="12.75">
      <c r="D21" s="6"/>
      <c r="E21" s="8"/>
    </row>
    <row r="22" spans="4:5" s="5" customFormat="1" ht="12.75">
      <c r="D22" s="6"/>
      <c r="E22" s="8"/>
    </row>
    <row r="23" spans="4:5" s="5" customFormat="1" ht="12.75">
      <c r="D23" s="6"/>
      <c r="E23" s="8"/>
    </row>
    <row r="24" spans="4:5" s="5" customFormat="1" ht="12.75">
      <c r="D24" s="6"/>
      <c r="E24" s="8"/>
    </row>
    <row r="25" spans="4:5" s="5" customFormat="1" ht="12.75">
      <c r="D25" s="6"/>
      <c r="E25" s="8"/>
    </row>
    <row r="26" spans="4:5" s="5" customFormat="1" ht="12.75">
      <c r="D26" s="6"/>
      <c r="E26" s="8"/>
    </row>
    <row r="27" spans="4:5" s="5" customFormat="1" ht="12.75">
      <c r="D27" s="6"/>
      <c r="E27" s="8"/>
    </row>
    <row r="28" spans="4:5" s="5" customFormat="1" ht="12.75">
      <c r="D28" s="6"/>
      <c r="E28" s="8"/>
    </row>
    <row r="29" spans="4:5" s="5" customFormat="1" ht="12.75">
      <c r="D29" s="6"/>
      <c r="E29" s="8"/>
    </row>
    <row r="30" spans="4:5" s="5" customFormat="1" ht="12.75">
      <c r="D30" s="6"/>
      <c r="E30" s="8"/>
    </row>
    <row r="31" spans="4:5" s="5" customFormat="1" ht="12.75">
      <c r="D31" s="6"/>
      <c r="E31" s="8"/>
    </row>
    <row r="32" spans="4:5" s="5" customFormat="1" ht="12.75">
      <c r="D32" s="6"/>
      <c r="E32" s="8"/>
    </row>
    <row r="33" spans="4:5" s="5" customFormat="1" ht="12.75">
      <c r="D33" s="6"/>
      <c r="E33" s="8"/>
    </row>
    <row r="34" spans="4:5" s="5" customFormat="1" ht="12.75">
      <c r="D34" s="6"/>
      <c r="E34" s="8"/>
    </row>
    <row r="35" spans="4:5" s="5" customFormat="1" ht="12.75">
      <c r="D35" s="6"/>
      <c r="E35" s="8"/>
    </row>
    <row r="36" spans="4:5" s="5" customFormat="1" ht="12.75">
      <c r="D36" s="6"/>
      <c r="E36" s="8"/>
    </row>
    <row r="37" spans="4:5" s="5" customFormat="1" ht="12.75">
      <c r="D37" s="6"/>
      <c r="E37" s="8"/>
    </row>
    <row r="38" spans="4:5" s="5" customFormat="1" ht="12.75">
      <c r="D38" s="6"/>
      <c r="E38" s="8"/>
    </row>
    <row r="39" spans="4:5" s="5" customFormat="1" ht="12.75">
      <c r="D39" s="6"/>
      <c r="E39" s="8"/>
    </row>
    <row r="40" spans="4:5" s="5" customFormat="1" ht="12.75">
      <c r="D40" s="6"/>
      <c r="E40" s="8"/>
    </row>
    <row r="41" spans="4:5" s="5" customFormat="1" ht="12.75">
      <c r="D41" s="6"/>
      <c r="E41" s="8"/>
    </row>
    <row r="42" spans="4:5" s="5" customFormat="1" ht="12.75">
      <c r="D42" s="6"/>
      <c r="E42" s="8"/>
    </row>
    <row r="43" spans="4:5" s="5" customFormat="1" ht="12.75">
      <c r="D43" s="6"/>
      <c r="E43" s="8"/>
    </row>
    <row r="44" spans="4:5" s="5" customFormat="1" ht="12.75">
      <c r="D44" s="6"/>
      <c r="E44" s="8"/>
    </row>
    <row r="45" spans="4:5" s="5" customFormat="1" ht="12.75">
      <c r="D45" s="6"/>
      <c r="E45" s="8"/>
    </row>
    <row r="46" spans="4:5" s="5" customFormat="1" ht="12.75">
      <c r="D46" s="6"/>
      <c r="E46" s="8"/>
    </row>
    <row r="47" spans="4:5" s="5" customFormat="1" ht="12.75">
      <c r="D47" s="6"/>
      <c r="E47" s="8"/>
    </row>
    <row r="48" spans="4:5" s="5" customFormat="1" ht="12.75">
      <c r="D48" s="6"/>
      <c r="E48" s="8"/>
    </row>
    <row r="49" spans="4:5" s="5" customFormat="1" ht="12.75">
      <c r="D49" s="6"/>
      <c r="E49" s="8"/>
    </row>
    <row r="50" spans="4:5" s="5" customFormat="1" ht="12.75">
      <c r="D50" s="6"/>
      <c r="E50" s="8"/>
    </row>
    <row r="51" spans="4:5" s="5" customFormat="1" ht="12.75">
      <c r="D51" s="6"/>
      <c r="E51" s="8"/>
    </row>
    <row r="52" spans="4:5" s="5" customFormat="1" ht="12.75">
      <c r="D52" s="6"/>
      <c r="E52" s="8"/>
    </row>
    <row r="53" spans="4:5" s="5" customFormat="1" ht="12.75">
      <c r="D53" s="6"/>
      <c r="E53" s="8"/>
    </row>
    <row r="54" spans="4:5" s="5" customFormat="1" ht="12.75">
      <c r="D54" s="6"/>
      <c r="E54" s="8"/>
    </row>
    <row r="55" spans="4:5" s="5" customFormat="1" ht="12.75">
      <c r="D55" s="6"/>
      <c r="E55" s="8"/>
    </row>
    <row r="56" spans="4:5" s="5" customFormat="1" ht="12.75">
      <c r="D56" s="6"/>
      <c r="E56" s="8"/>
    </row>
    <row r="57" spans="4:5" s="5" customFormat="1" ht="12.75">
      <c r="D57" s="6"/>
      <c r="E57" s="8"/>
    </row>
    <row r="58" spans="4:5" s="5" customFormat="1" ht="12.75">
      <c r="D58" s="6"/>
      <c r="E58" s="8"/>
    </row>
    <row r="59" spans="4:5" s="5" customFormat="1" ht="12.75">
      <c r="D59" s="6"/>
      <c r="E59" s="8"/>
    </row>
    <row r="60" spans="4:5" s="5" customFormat="1" ht="12.75">
      <c r="D60" s="6"/>
      <c r="E60" s="8"/>
    </row>
    <row r="61" spans="4:5" s="5" customFormat="1" ht="12.75">
      <c r="D61" s="6"/>
      <c r="E61" s="8"/>
    </row>
    <row r="62" spans="4:5" s="5" customFormat="1" ht="12.75">
      <c r="D62" s="6"/>
      <c r="E62" s="8"/>
    </row>
    <row r="63" spans="4:5" s="5" customFormat="1" ht="12.75">
      <c r="D63" s="6"/>
      <c r="E63" s="8"/>
    </row>
    <row r="64" spans="4:5" s="5" customFormat="1" ht="12.75">
      <c r="D64" s="6"/>
      <c r="E64" s="8"/>
    </row>
    <row r="65" spans="4:5" s="5" customFormat="1" ht="12.75">
      <c r="D65" s="6"/>
      <c r="E65" s="8"/>
    </row>
    <row r="66" spans="4:5" s="5" customFormat="1" ht="12.75">
      <c r="D66" s="6"/>
      <c r="E66" s="8"/>
    </row>
    <row r="67" spans="4:5" s="5" customFormat="1" ht="12.75">
      <c r="D67" s="6"/>
      <c r="E67" s="8"/>
    </row>
    <row r="68" spans="4:5" s="5" customFormat="1" ht="12.75">
      <c r="D68" s="6"/>
      <c r="E68" s="8"/>
    </row>
    <row r="69" spans="4:5" s="5" customFormat="1" ht="12.75">
      <c r="D69" s="6"/>
      <c r="E69" s="8"/>
    </row>
    <row r="70" spans="4:5" s="5" customFormat="1" ht="12.75">
      <c r="D70" s="6"/>
      <c r="E70" s="8"/>
    </row>
    <row r="71" spans="1:5" s="5" customFormat="1" ht="12.75">
      <c r="A71" s="7"/>
      <c r="D71" s="6"/>
      <c r="E71" s="8"/>
    </row>
    <row r="72" spans="1:5" s="5" customFormat="1" ht="12.75">
      <c r="A72" s="7"/>
      <c r="D72" s="6"/>
      <c r="E72" s="8"/>
    </row>
    <row r="73" spans="1:5" s="5" customFormat="1" ht="12.75">
      <c r="A73" s="7"/>
      <c r="D73" s="6"/>
      <c r="E73" s="8"/>
    </row>
    <row r="74" spans="4:5" s="5" customFormat="1" ht="12.75">
      <c r="D74" s="6"/>
      <c r="E74" s="8"/>
    </row>
    <row r="75" spans="4:5" s="5" customFormat="1" ht="12.75">
      <c r="D75" s="6"/>
      <c r="E75" s="8"/>
    </row>
    <row r="76" spans="4:5" s="5" customFormat="1" ht="12.75">
      <c r="D76" s="6"/>
      <c r="E76" s="8"/>
    </row>
    <row r="77" spans="4:5" s="5" customFormat="1" ht="12.75">
      <c r="D77" s="6"/>
      <c r="E77" s="8"/>
    </row>
    <row r="78" spans="4:5" s="5" customFormat="1" ht="12.75">
      <c r="D78" s="6"/>
      <c r="E78" s="8"/>
    </row>
    <row r="79" spans="4:5" s="5" customFormat="1" ht="12.75">
      <c r="D79" s="6"/>
      <c r="E79" s="8"/>
    </row>
    <row r="80" spans="4:5" s="5" customFormat="1" ht="12.75">
      <c r="D80" s="6"/>
      <c r="E80" s="8"/>
    </row>
    <row r="81" spans="4:5" s="5" customFormat="1" ht="12.75">
      <c r="D81" s="6"/>
      <c r="E81" s="8"/>
    </row>
    <row r="82" spans="4:5" s="5" customFormat="1" ht="12.75">
      <c r="D82" s="6"/>
      <c r="E82" s="8"/>
    </row>
    <row r="83" spans="4:5" s="5" customFormat="1" ht="12.75">
      <c r="D83" s="6"/>
      <c r="E83" s="8"/>
    </row>
    <row r="84" spans="4:5" s="5" customFormat="1" ht="12.75">
      <c r="D84" s="6"/>
      <c r="E84" s="8"/>
    </row>
    <row r="85" spans="4:5" s="5" customFormat="1" ht="12.75">
      <c r="D85" s="6"/>
      <c r="E85" s="8"/>
    </row>
    <row r="86" spans="4:5" s="5" customFormat="1" ht="12.75">
      <c r="D86" s="6"/>
      <c r="E86" s="8"/>
    </row>
    <row r="87" spans="4:5" s="5" customFormat="1" ht="12.75">
      <c r="D87" s="6"/>
      <c r="E87" s="8"/>
    </row>
    <row r="88" spans="4:5" s="5" customFormat="1" ht="12.75">
      <c r="D88" s="6"/>
      <c r="E88" s="8"/>
    </row>
    <row r="89" spans="4:5" s="5" customFormat="1" ht="12.75">
      <c r="D89" s="6"/>
      <c r="E89" s="8"/>
    </row>
    <row r="90" spans="4:5" s="5" customFormat="1" ht="12.75">
      <c r="D90" s="6"/>
      <c r="E90" s="8"/>
    </row>
    <row r="91" spans="4:5" s="5" customFormat="1" ht="12.75">
      <c r="D91" s="6"/>
      <c r="E91" s="8"/>
    </row>
    <row r="92" spans="4:5" s="5" customFormat="1" ht="12.75">
      <c r="D92" s="6"/>
      <c r="E92" s="8"/>
    </row>
    <row r="93" spans="4:5" s="5" customFormat="1" ht="12.75">
      <c r="D93" s="6"/>
      <c r="E93" s="8"/>
    </row>
    <row r="94" spans="4:5" s="5" customFormat="1" ht="12.75">
      <c r="D94" s="6"/>
      <c r="E94" s="8"/>
    </row>
    <row r="95" spans="4:5" s="5" customFormat="1" ht="12.75">
      <c r="D95" s="6"/>
      <c r="E95" s="8"/>
    </row>
    <row r="96" spans="4:5" s="5" customFormat="1" ht="12.75">
      <c r="D96" s="6"/>
      <c r="E96" s="8"/>
    </row>
    <row r="97" spans="4:5" s="5" customFormat="1" ht="12.75">
      <c r="D97" s="6"/>
      <c r="E97" s="8"/>
    </row>
    <row r="98" spans="4:5" s="5" customFormat="1" ht="12.75">
      <c r="D98" s="6"/>
      <c r="E98" s="8"/>
    </row>
    <row r="99" spans="4:5" s="5" customFormat="1" ht="12.75">
      <c r="D99" s="6"/>
      <c r="E99" s="8"/>
    </row>
    <row r="100" spans="4:5" s="5" customFormat="1" ht="12.75">
      <c r="D100" s="6"/>
      <c r="E100" s="8"/>
    </row>
    <row r="101" spans="4:5" s="5" customFormat="1" ht="12.75">
      <c r="D101" s="6"/>
      <c r="E101" s="8"/>
    </row>
    <row r="102" spans="4:5" s="5" customFormat="1" ht="12.75">
      <c r="D102" s="6"/>
      <c r="E102" s="8"/>
    </row>
    <row r="103" spans="4:5" s="5" customFormat="1" ht="12.75">
      <c r="D103" s="6"/>
      <c r="E103" s="8"/>
    </row>
    <row r="104" spans="4:5" s="5" customFormat="1" ht="12.75">
      <c r="D104" s="6"/>
      <c r="E104" s="8"/>
    </row>
    <row r="105" spans="4:5" s="5" customFormat="1" ht="12.75">
      <c r="D105" s="6"/>
      <c r="E105" s="8"/>
    </row>
    <row r="106" spans="4:5" s="5" customFormat="1" ht="12.75">
      <c r="D106" s="6"/>
      <c r="E106" s="8"/>
    </row>
    <row r="107" spans="4:5" s="5" customFormat="1" ht="12.75">
      <c r="D107" s="6"/>
      <c r="E107" s="8"/>
    </row>
    <row r="108" spans="4:5" s="5" customFormat="1" ht="12.75">
      <c r="D108" s="6"/>
      <c r="E108" s="8"/>
    </row>
    <row r="109" spans="4:5" s="5" customFormat="1" ht="12.75">
      <c r="D109" s="6"/>
      <c r="E109" s="8"/>
    </row>
    <row r="110" spans="4:5" s="5" customFormat="1" ht="12.75">
      <c r="D110" s="6"/>
      <c r="E110" s="8"/>
    </row>
    <row r="111" spans="4:5" s="5" customFormat="1" ht="12.75">
      <c r="D111" s="6"/>
      <c r="E111" s="8"/>
    </row>
    <row r="112" spans="4:5" s="5" customFormat="1" ht="12.75">
      <c r="D112" s="6"/>
      <c r="E112" s="8"/>
    </row>
    <row r="113" spans="4:5" s="5" customFormat="1" ht="12.75">
      <c r="D113" s="6"/>
      <c r="E113" s="8"/>
    </row>
    <row r="114" spans="4:5" s="5" customFormat="1" ht="12.75">
      <c r="D114" s="6"/>
      <c r="E114" s="8"/>
    </row>
    <row r="115" spans="4:5" s="5" customFormat="1" ht="12.75">
      <c r="D115" s="6"/>
      <c r="E115" s="8"/>
    </row>
    <row r="116" spans="4:5" s="5" customFormat="1" ht="12.75">
      <c r="D116" s="6"/>
      <c r="E116" s="8"/>
    </row>
    <row r="117" spans="4:5" s="5" customFormat="1" ht="12.75">
      <c r="D117" s="6"/>
      <c r="E117" s="8"/>
    </row>
    <row r="118" spans="4:5" s="5" customFormat="1" ht="12.75">
      <c r="D118" s="6"/>
      <c r="E118" s="8"/>
    </row>
    <row r="119" spans="4:5" s="5" customFormat="1" ht="12.75">
      <c r="D119" s="6"/>
      <c r="E119" s="8"/>
    </row>
    <row r="120" spans="4:5" s="5" customFormat="1" ht="12.75">
      <c r="D120" s="6"/>
      <c r="E120" s="8"/>
    </row>
    <row r="121" spans="4:5" s="5" customFormat="1" ht="12.75">
      <c r="D121" s="6"/>
      <c r="E121" s="8"/>
    </row>
    <row r="122" spans="4:5" s="5" customFormat="1" ht="12.75">
      <c r="D122" s="6"/>
      <c r="E122" s="8"/>
    </row>
    <row r="123" spans="4:5" s="5" customFormat="1" ht="12.75">
      <c r="D123" s="6"/>
      <c r="E123" s="8"/>
    </row>
    <row r="124" spans="4:5" s="5" customFormat="1" ht="12.75">
      <c r="D124" s="6"/>
      <c r="E124" s="8"/>
    </row>
    <row r="125" spans="4:5" s="5" customFormat="1" ht="12.75">
      <c r="D125" s="6"/>
      <c r="E125" s="8"/>
    </row>
    <row r="126" spans="4:5" s="5" customFormat="1" ht="12.75">
      <c r="D126" s="6"/>
      <c r="E126" s="8"/>
    </row>
    <row r="127" spans="4:5" s="5" customFormat="1" ht="12.75">
      <c r="D127" s="6"/>
      <c r="E127" s="8"/>
    </row>
    <row r="128" spans="4:5" s="5" customFormat="1" ht="12.75">
      <c r="D128" s="6"/>
      <c r="E128" s="8"/>
    </row>
    <row r="129" spans="4:5" s="5" customFormat="1" ht="12.75">
      <c r="D129" s="6"/>
      <c r="E129" s="8"/>
    </row>
    <row r="130" spans="4:5" s="5" customFormat="1" ht="12.75">
      <c r="D130" s="6"/>
      <c r="E130" s="8"/>
    </row>
    <row r="131" spans="4:5" s="5" customFormat="1" ht="12.75">
      <c r="D131" s="6"/>
      <c r="E131" s="8"/>
    </row>
    <row r="132" spans="4:5" s="5" customFormat="1" ht="12.75">
      <c r="D132" s="6"/>
      <c r="E132" s="8"/>
    </row>
    <row r="133" spans="4:5" s="5" customFormat="1" ht="12.75">
      <c r="D133" s="6"/>
      <c r="E133" s="8"/>
    </row>
    <row r="134" spans="4:5" s="5" customFormat="1" ht="12" customHeight="1">
      <c r="D134" s="6"/>
      <c r="E134" s="8"/>
    </row>
    <row r="135" spans="4:6" s="5" customFormat="1" ht="12.75">
      <c r="D135" s="6"/>
      <c r="E135" s="8"/>
      <c r="F135" s="12"/>
    </row>
    <row r="136" spans="4:5" s="5" customFormat="1" ht="12.75">
      <c r="D136" s="6"/>
      <c r="E136" s="8"/>
    </row>
    <row r="137" spans="4:5" s="5" customFormat="1" ht="12.75">
      <c r="D137" s="6"/>
      <c r="E137" s="8"/>
    </row>
    <row r="138" spans="4:5" s="5" customFormat="1" ht="12.75">
      <c r="D138" s="6"/>
      <c r="E138" s="8"/>
    </row>
    <row r="139" spans="4:5" s="5" customFormat="1" ht="12.75">
      <c r="D139" s="6"/>
      <c r="E139" s="8"/>
    </row>
    <row r="140" spans="1:5" s="5" customFormat="1" ht="12.75">
      <c r="A140" s="13"/>
      <c r="D140" s="6"/>
      <c r="E140" s="8"/>
    </row>
    <row r="141" spans="1:5" s="5" customFormat="1" ht="12.75">
      <c r="A141" s="7"/>
      <c r="D141" s="6"/>
      <c r="E141" s="8"/>
    </row>
    <row r="142" spans="4:5" s="5" customFormat="1" ht="12.75">
      <c r="D142" s="6"/>
      <c r="E142" s="8"/>
    </row>
    <row r="143" spans="4:5" s="5" customFormat="1" ht="12.75">
      <c r="D143" s="6"/>
      <c r="E143" s="8"/>
    </row>
    <row r="144" spans="4:5" s="5" customFormat="1" ht="12.75">
      <c r="D144" s="6"/>
      <c r="E144" s="8"/>
    </row>
    <row r="145" spans="4:5" s="5" customFormat="1" ht="12.75">
      <c r="D145" s="6"/>
      <c r="E145" s="8"/>
    </row>
    <row r="146" spans="4:5" s="5" customFormat="1" ht="12.75">
      <c r="D146" s="6"/>
      <c r="E146" s="8"/>
    </row>
    <row r="147" spans="4:5" s="5" customFormat="1" ht="12.75">
      <c r="D147" s="6"/>
      <c r="E147" s="8"/>
    </row>
    <row r="148" spans="4:5" s="5" customFormat="1" ht="12.75">
      <c r="D148" s="6"/>
      <c r="E148" s="8"/>
    </row>
    <row r="149" spans="4:5" s="5" customFormat="1" ht="12.75">
      <c r="D149" s="6"/>
      <c r="E149" s="8"/>
    </row>
    <row r="150" spans="4:5" s="5" customFormat="1" ht="12.75">
      <c r="D150" s="6"/>
      <c r="E150" s="8"/>
    </row>
    <row r="151" spans="4:5" s="5" customFormat="1" ht="12.75">
      <c r="D151" s="6"/>
      <c r="E151" s="8"/>
    </row>
    <row r="152" spans="4:5" s="5" customFormat="1" ht="12.75">
      <c r="D152" s="6"/>
      <c r="E152" s="8"/>
    </row>
    <row r="153" spans="4:5" s="5" customFormat="1" ht="12.75">
      <c r="D153" s="6"/>
      <c r="E153" s="8"/>
    </row>
    <row r="154" spans="4:5" s="5" customFormat="1" ht="12.75">
      <c r="D154" s="6"/>
      <c r="E154" s="8"/>
    </row>
    <row r="155" spans="4:5" s="5" customFormat="1" ht="12.75">
      <c r="D155" s="6"/>
      <c r="E155" s="8"/>
    </row>
    <row r="156" spans="4:5" s="5" customFormat="1" ht="12.75">
      <c r="D156" s="6"/>
      <c r="E156" s="8"/>
    </row>
    <row r="157" spans="4:5" s="5" customFormat="1" ht="12.75">
      <c r="D157" s="6"/>
      <c r="E157" s="8"/>
    </row>
    <row r="158" spans="4:5" s="5" customFormat="1" ht="12.75">
      <c r="D158" s="6"/>
      <c r="E158" s="8"/>
    </row>
    <row r="159" spans="4:5" s="5" customFormat="1" ht="12.75">
      <c r="D159" s="6"/>
      <c r="E159" s="8"/>
    </row>
    <row r="160" spans="4:5" s="5" customFormat="1" ht="12.75">
      <c r="D160" s="6"/>
      <c r="E160" s="8"/>
    </row>
    <row r="161" spans="4:5" s="5" customFormat="1" ht="12.75">
      <c r="D161" s="6"/>
      <c r="E161" s="8"/>
    </row>
    <row r="162" spans="4:5" s="5" customFormat="1" ht="12.75">
      <c r="D162" s="6"/>
      <c r="E162" s="8"/>
    </row>
    <row r="163" spans="4:5" s="5" customFormat="1" ht="12.75">
      <c r="D163" s="6"/>
      <c r="E163" s="8"/>
    </row>
    <row r="164" spans="4:5" s="5" customFormat="1" ht="12.75">
      <c r="D164" s="6"/>
      <c r="E164" s="8"/>
    </row>
    <row r="165" spans="4:5" s="5" customFormat="1" ht="12.75">
      <c r="D165" s="6"/>
      <c r="E165" s="8"/>
    </row>
    <row r="166" spans="4:5" s="5" customFormat="1" ht="12.75">
      <c r="D166" s="6"/>
      <c r="E166" s="8"/>
    </row>
    <row r="167" spans="4:5" s="5" customFormat="1" ht="12.75">
      <c r="D167" s="6"/>
      <c r="E167" s="8"/>
    </row>
    <row r="168" spans="4:5" s="5" customFormat="1" ht="12.75">
      <c r="D168" s="6"/>
      <c r="E168" s="8"/>
    </row>
    <row r="169" spans="4:5" s="5" customFormat="1" ht="12.75">
      <c r="D169" s="6"/>
      <c r="E169" s="8"/>
    </row>
    <row r="170" spans="4:5" s="5" customFormat="1" ht="12.75">
      <c r="D170" s="6"/>
      <c r="E170" s="8"/>
    </row>
    <row r="171" spans="4:5" s="5" customFormat="1" ht="12.75">
      <c r="D171" s="6"/>
      <c r="E171" s="8"/>
    </row>
    <row r="172" spans="4:5" s="5" customFormat="1" ht="12.75">
      <c r="D172" s="6"/>
      <c r="E172" s="8"/>
    </row>
    <row r="173" spans="4:5" s="5" customFormat="1" ht="12.75">
      <c r="D173" s="6"/>
      <c r="E173" s="8"/>
    </row>
    <row r="174" spans="4:5" s="5" customFormat="1" ht="12.75">
      <c r="D174" s="6"/>
      <c r="E174" s="8"/>
    </row>
    <row r="175" spans="1:5" s="5" customFormat="1" ht="12.75">
      <c r="A175" s="14"/>
      <c r="D175" s="6"/>
      <c r="E175" s="8"/>
    </row>
    <row r="176" spans="4:5" s="5" customFormat="1" ht="12.75">
      <c r="D176" s="6"/>
      <c r="E176" s="8"/>
    </row>
    <row r="177" spans="4:5" s="5" customFormat="1" ht="12.75">
      <c r="D177" s="6"/>
      <c r="E177" s="8"/>
    </row>
    <row r="178" spans="4:5" s="5" customFormat="1" ht="12.75">
      <c r="D178" s="6"/>
      <c r="E178" s="8"/>
    </row>
    <row r="179" spans="4:5" s="5" customFormat="1" ht="12.75">
      <c r="D179" s="6"/>
      <c r="E179" s="8"/>
    </row>
    <row r="180" spans="4:5" s="5" customFormat="1" ht="12.75">
      <c r="D180" s="6"/>
      <c r="E180" s="8"/>
    </row>
    <row r="181" spans="4:5" s="5" customFormat="1" ht="12.75">
      <c r="D181" s="6"/>
      <c r="E181" s="8"/>
    </row>
    <row r="182" spans="4:5" s="5" customFormat="1" ht="12.75">
      <c r="D182" s="6"/>
      <c r="E182" s="8"/>
    </row>
    <row r="183" spans="4:5" s="5" customFormat="1" ht="12.75">
      <c r="D183" s="6"/>
      <c r="E183" s="8"/>
    </row>
    <row r="184" spans="4:5" s="5" customFormat="1" ht="12.75">
      <c r="D184" s="6"/>
      <c r="E184" s="8"/>
    </row>
    <row r="185" spans="4:5" s="5" customFormat="1" ht="12.75">
      <c r="D185" s="6"/>
      <c r="E185" s="8"/>
    </row>
    <row r="186" spans="4:5" s="5" customFormat="1" ht="12.75">
      <c r="D186" s="6"/>
      <c r="E186" s="8"/>
    </row>
    <row r="187" spans="4:5" s="5" customFormat="1" ht="12.75">
      <c r="D187" s="6"/>
      <c r="E187" s="8"/>
    </row>
    <row r="188" spans="4:5" s="5" customFormat="1" ht="13.5" customHeight="1">
      <c r="D188" s="6"/>
      <c r="E188" s="8"/>
    </row>
    <row r="189" spans="4:5" s="5" customFormat="1" ht="12.75">
      <c r="D189" s="6"/>
      <c r="E189" s="8"/>
    </row>
    <row r="190" spans="4:5" s="5" customFormat="1" ht="12.75">
      <c r="D190" s="6"/>
      <c r="E190" s="8"/>
    </row>
    <row r="191" spans="4:5" s="5" customFormat="1" ht="12.75">
      <c r="D191" s="6"/>
      <c r="E191" s="8"/>
    </row>
    <row r="192" spans="4:5" s="5" customFormat="1" ht="12.75">
      <c r="D192" s="6"/>
      <c r="E192" s="8"/>
    </row>
    <row r="193" spans="4:5" s="5" customFormat="1" ht="12.75">
      <c r="D193" s="6"/>
      <c r="E193" s="8"/>
    </row>
    <row r="194" spans="4:5" s="5" customFormat="1" ht="12.75">
      <c r="D194" s="6"/>
      <c r="E194" s="8"/>
    </row>
    <row r="195" spans="4:5" s="5" customFormat="1" ht="12.75">
      <c r="D195" s="6"/>
      <c r="E195" s="8"/>
    </row>
    <row r="196" spans="4:5" s="5" customFormat="1" ht="12.75">
      <c r="D196" s="6"/>
      <c r="E196" s="8"/>
    </row>
    <row r="197" spans="4:5" s="5" customFormat="1" ht="12.75">
      <c r="D197" s="6"/>
      <c r="E197" s="8"/>
    </row>
    <row r="198" spans="4:5" s="5" customFormat="1" ht="12.75">
      <c r="D198" s="6"/>
      <c r="E198" s="8"/>
    </row>
    <row r="199" spans="4:5" s="5" customFormat="1" ht="12.75">
      <c r="D199" s="6"/>
      <c r="E199" s="8"/>
    </row>
    <row r="200" spans="4:5" s="5" customFormat="1" ht="12.75">
      <c r="D200" s="6"/>
      <c r="E200" s="8"/>
    </row>
    <row r="201" spans="4:5" s="5" customFormat="1" ht="12.75">
      <c r="D201" s="6"/>
      <c r="E201" s="8"/>
    </row>
    <row r="202" spans="4:5" s="5" customFormat="1" ht="12.75">
      <c r="D202" s="6"/>
      <c r="E202" s="8"/>
    </row>
    <row r="203" spans="4:5" s="5" customFormat="1" ht="12.75">
      <c r="D203" s="6"/>
      <c r="E203" s="8"/>
    </row>
    <row r="204" spans="4:5" s="5" customFormat="1" ht="12.75">
      <c r="D204" s="6"/>
      <c r="E204" s="8"/>
    </row>
    <row r="205" spans="4:5" s="5" customFormat="1" ht="12.75">
      <c r="D205" s="6"/>
      <c r="E205" s="8"/>
    </row>
    <row r="206" spans="4:5" s="5" customFormat="1" ht="12.75">
      <c r="D206" s="6"/>
      <c r="E206" s="8"/>
    </row>
    <row r="207" spans="4:5" s="5" customFormat="1" ht="12.75">
      <c r="D207" s="6"/>
      <c r="E207" s="8"/>
    </row>
    <row r="208" spans="4:5" s="5" customFormat="1" ht="12.75">
      <c r="D208" s="6"/>
      <c r="E208" s="8"/>
    </row>
    <row r="209" ht="12.75">
      <c r="E209" s="8"/>
    </row>
    <row r="210" ht="12.75">
      <c r="E210" s="8"/>
    </row>
    <row r="211" ht="12.75">
      <c r="E211" s="8"/>
    </row>
    <row r="212" ht="12.75">
      <c r="E212" s="8"/>
    </row>
    <row r="213" ht="12.75">
      <c r="E213" s="8"/>
    </row>
    <row r="214" ht="12.75">
      <c r="E214" s="8"/>
    </row>
    <row r="215" ht="12.75">
      <c r="E215" s="8"/>
    </row>
    <row r="216" spans="4:5" s="5" customFormat="1" ht="12.75">
      <c r="D216" s="6"/>
      <c r="E216" s="8"/>
    </row>
    <row r="217" spans="4:5" s="5" customFormat="1" ht="12.75">
      <c r="D217" s="6"/>
      <c r="E217" s="8"/>
    </row>
    <row r="218" spans="4:5" s="5" customFormat="1" ht="12.75">
      <c r="D218" s="6"/>
      <c r="E218" s="8"/>
    </row>
    <row r="219" spans="4:5" s="5" customFormat="1" ht="12.75">
      <c r="D219" s="6"/>
      <c r="E219" s="8"/>
    </row>
    <row r="220" spans="4:5" s="5" customFormat="1" ht="12.75">
      <c r="D220" s="6"/>
      <c r="E220" s="8"/>
    </row>
    <row r="221" spans="4:5" s="5" customFormat="1" ht="12.75">
      <c r="D221" s="6"/>
      <c r="E221" s="8"/>
    </row>
    <row r="222" spans="4:5" s="5" customFormat="1" ht="12.75">
      <c r="D222" s="6"/>
      <c r="E222" s="8"/>
    </row>
    <row r="223" spans="1:5" ht="12.75">
      <c r="A223" s="5"/>
      <c r="B223" s="5"/>
      <c r="C223" s="5"/>
      <c r="E223" s="8"/>
    </row>
    <row r="224" ht="12.75">
      <c r="E224" s="8"/>
    </row>
    <row r="225" spans="1:5" ht="12.75">
      <c r="A225" s="16"/>
      <c r="E225" s="8"/>
    </row>
    <row r="226" spans="1:5" ht="12.75">
      <c r="A226" s="16"/>
      <c r="E226" s="8"/>
    </row>
    <row r="227" ht="12.75">
      <c r="E227" s="8"/>
    </row>
    <row r="228" ht="12.75">
      <c r="E228" s="8"/>
    </row>
    <row r="229" ht="12.75">
      <c r="E229" s="8"/>
    </row>
    <row r="230" ht="12.75">
      <c r="E230" s="8"/>
    </row>
    <row r="231" ht="12.75">
      <c r="E231" s="8"/>
    </row>
    <row r="232" ht="12.75">
      <c r="E232" s="8"/>
    </row>
    <row r="233" ht="12.75">
      <c r="E233" s="8"/>
    </row>
    <row r="234" ht="12.75">
      <c r="E234" s="8"/>
    </row>
    <row r="235" ht="12.75">
      <c r="E235" s="8"/>
    </row>
    <row r="236" ht="12.75">
      <c r="E236" s="8"/>
    </row>
    <row r="237" ht="12.75">
      <c r="E237" s="8"/>
    </row>
    <row r="238" ht="12.75">
      <c r="E238" s="8"/>
    </row>
    <row r="239" ht="12.75">
      <c r="E239" s="8"/>
    </row>
    <row r="240" ht="12.75">
      <c r="E240" s="8"/>
    </row>
    <row r="241" ht="12.75">
      <c r="E241" s="8"/>
    </row>
    <row r="242" ht="12.75">
      <c r="E242" s="8"/>
    </row>
    <row r="243" ht="12.75">
      <c r="E243" s="8"/>
    </row>
    <row r="244" ht="12.75">
      <c r="E244" s="8"/>
    </row>
    <row r="245" ht="12.75">
      <c r="E245" s="8"/>
    </row>
    <row r="246" ht="12.75">
      <c r="E246" s="8"/>
    </row>
    <row r="247" ht="12.75">
      <c r="E247" s="8"/>
    </row>
    <row r="248" ht="12.75">
      <c r="E248" s="8"/>
    </row>
    <row r="249" ht="12.75">
      <c r="E249" s="8"/>
    </row>
    <row r="250" spans="4:5" s="5" customFormat="1" ht="12.75">
      <c r="D250" s="6"/>
      <c r="E250" s="8"/>
    </row>
    <row r="251" spans="4:5" s="5" customFormat="1" ht="12.75">
      <c r="D251" s="6"/>
      <c r="E251" s="8"/>
    </row>
    <row r="252" spans="4:5" s="5" customFormat="1" ht="12.75">
      <c r="D252" s="6"/>
      <c r="E252" s="8"/>
    </row>
    <row r="253" ht="12.75">
      <c r="E253" s="8"/>
    </row>
    <row r="254" ht="12.75">
      <c r="E254" s="8"/>
    </row>
    <row r="255" ht="12.75">
      <c r="E255" s="8"/>
    </row>
    <row r="256" spans="1:5" ht="12.75">
      <c r="A256" s="17"/>
      <c r="E256" s="8"/>
    </row>
    <row r="257" spans="1:5" ht="12.75">
      <c r="A257" s="17"/>
      <c r="E257" s="8"/>
    </row>
    <row r="258" spans="1:5" ht="12.75">
      <c r="A258" s="17"/>
      <c r="E258" s="8"/>
    </row>
    <row r="259" ht="12.75">
      <c r="E259" s="8"/>
    </row>
    <row r="260" ht="12.75">
      <c r="E260" s="8"/>
    </row>
    <row r="261" ht="12.75">
      <c r="E261" s="8"/>
    </row>
    <row r="262" ht="12.75">
      <c r="E262" s="8"/>
    </row>
    <row r="263" ht="12.75">
      <c r="E263" s="8"/>
    </row>
    <row r="264" ht="12.75">
      <c r="E264" s="8"/>
    </row>
    <row r="265" ht="12.75">
      <c r="E265" s="8"/>
    </row>
    <row r="266" ht="12.75">
      <c r="E266" s="8"/>
    </row>
    <row r="267" ht="12.75">
      <c r="E267" s="8"/>
    </row>
    <row r="268" ht="12.75">
      <c r="E268" s="8"/>
    </row>
    <row r="269" ht="12.75">
      <c r="E269" s="8"/>
    </row>
    <row r="270" ht="12.75">
      <c r="E270" s="8"/>
    </row>
    <row r="271" ht="12.75">
      <c r="E271" s="8"/>
    </row>
    <row r="272" ht="12.75">
      <c r="E272" s="8"/>
    </row>
    <row r="273" ht="12.75">
      <c r="E273" s="8"/>
    </row>
    <row r="274" ht="12.75">
      <c r="E274" s="8"/>
    </row>
    <row r="275" spans="3:5" ht="12.75">
      <c r="C275" s="18"/>
      <c r="E275" s="8"/>
    </row>
    <row r="276" ht="12.75">
      <c r="E276" s="8"/>
    </row>
    <row r="277" ht="12.75">
      <c r="E277" s="8"/>
    </row>
    <row r="278" ht="12.75">
      <c r="E278" s="8"/>
    </row>
    <row r="279" ht="12.75">
      <c r="E279" s="8"/>
    </row>
    <row r="280" spans="1:5" ht="12.75">
      <c r="A280" s="19"/>
      <c r="B280" s="19"/>
      <c r="C280" s="19"/>
      <c r="E280" s="8"/>
    </row>
    <row r="281" ht="12.75">
      <c r="E281" s="8"/>
    </row>
    <row r="282" ht="12.75">
      <c r="E282" s="8"/>
    </row>
    <row r="283" ht="12.75">
      <c r="E283" s="8"/>
    </row>
    <row r="284" ht="12.75">
      <c r="E284" s="8"/>
    </row>
    <row r="285" ht="12.75">
      <c r="E285" s="8"/>
    </row>
    <row r="286" ht="12.75">
      <c r="E286" s="8"/>
    </row>
    <row r="287" ht="12.75">
      <c r="E287" s="8"/>
    </row>
    <row r="288" ht="12.75">
      <c r="E288" s="8"/>
    </row>
    <row r="289" ht="12.75">
      <c r="E289" s="8"/>
    </row>
    <row r="290" ht="12.75">
      <c r="E290" s="8"/>
    </row>
    <row r="291" ht="12.75">
      <c r="E291" s="8"/>
    </row>
    <row r="292" ht="12.75">
      <c r="E292" s="8"/>
    </row>
    <row r="293" ht="12.75">
      <c r="E293" s="8"/>
    </row>
    <row r="294" ht="12.75">
      <c r="E294" s="8"/>
    </row>
    <row r="295" spans="1:5" ht="12.75">
      <c r="A295" s="20"/>
      <c r="E295" s="8"/>
    </row>
    <row r="296" spans="1:5" ht="12.75">
      <c r="A296" s="20"/>
      <c r="E296" s="8"/>
    </row>
    <row r="297" spans="1:5" ht="12.75">
      <c r="A297" s="20"/>
      <c r="E297" s="8"/>
    </row>
    <row r="298" spans="1:5" ht="12.75">
      <c r="A298" s="21"/>
      <c r="E298" s="8"/>
    </row>
    <row r="299" spans="1:5" ht="12.75">
      <c r="A299" s="22"/>
      <c r="E299" s="8"/>
    </row>
    <row r="300" spans="1:5" ht="12.75">
      <c r="A300" s="22"/>
      <c r="E300" s="8"/>
    </row>
    <row r="301" spans="1:5" ht="12.75">
      <c r="A301" s="22"/>
      <c r="E301" s="8"/>
    </row>
    <row r="302" spans="1:5" ht="12.75">
      <c r="A302" s="22"/>
      <c r="E302" s="8"/>
    </row>
    <row r="303" spans="1:5" ht="12.75">
      <c r="A303" s="22"/>
      <c r="E303" s="8"/>
    </row>
    <row r="304" spans="1:5" ht="12.75">
      <c r="A304" s="21"/>
      <c r="E304" s="8"/>
    </row>
    <row r="305" ht="12.75">
      <c r="E305" s="8"/>
    </row>
    <row r="306" spans="4:5" s="5" customFormat="1" ht="12.75">
      <c r="D306" s="6"/>
      <c r="E306" s="8"/>
    </row>
    <row r="307" spans="1:5" ht="12.75">
      <c r="A307" s="21"/>
      <c r="E307" s="8"/>
    </row>
    <row r="308" ht="12.75">
      <c r="E308" s="8"/>
    </row>
    <row r="309" spans="1:5" ht="12.75">
      <c r="A309" s="22"/>
      <c r="E309" s="8"/>
    </row>
    <row r="310" spans="1:5" ht="12.75">
      <c r="A310" s="21"/>
      <c r="E310" s="8"/>
    </row>
    <row r="311" spans="1:5" ht="12.75">
      <c r="A311" s="22"/>
      <c r="E311" s="8"/>
    </row>
    <row r="312" spans="1:5" ht="12.75">
      <c r="A312" s="22"/>
      <c r="E312" s="8"/>
    </row>
    <row r="313" spans="1:5" ht="12.75">
      <c r="A313" s="22"/>
      <c r="E313" s="8"/>
    </row>
    <row r="314" ht="12.75">
      <c r="E314" s="8"/>
    </row>
    <row r="315" ht="12.75">
      <c r="E315" s="8"/>
    </row>
    <row r="316" spans="1:5" ht="12.75">
      <c r="A316" s="22"/>
      <c r="E316" s="8"/>
    </row>
    <row r="317" spans="1:5" ht="12.75">
      <c r="A317" s="21"/>
      <c r="E317" s="8"/>
    </row>
    <row r="318" ht="12.75">
      <c r="E318" s="8"/>
    </row>
    <row r="319" ht="12.75">
      <c r="E319" s="8"/>
    </row>
    <row r="320" spans="1:5" ht="12.75">
      <c r="A320" s="23"/>
      <c r="E320" s="8"/>
    </row>
    <row r="321" spans="1:5" ht="12.75">
      <c r="A321" s="23"/>
      <c r="E321" s="8"/>
    </row>
    <row r="322" spans="1:5" ht="12.75">
      <c r="A322" s="23"/>
      <c r="E322" s="8"/>
    </row>
    <row r="323" spans="1:5" ht="12.75">
      <c r="A323" s="23"/>
      <c r="E323" s="8"/>
    </row>
    <row r="324" spans="1:5" ht="12.75">
      <c r="A324" s="23"/>
      <c r="E324" s="8"/>
    </row>
    <row r="325" spans="1:5" ht="12.75">
      <c r="A325" s="23"/>
      <c r="E325" s="8"/>
    </row>
    <row r="326" spans="1:5" ht="12.75">
      <c r="A326" s="23"/>
      <c r="E326" s="8"/>
    </row>
    <row r="327" spans="1:5" ht="12.75">
      <c r="A327" s="23"/>
      <c r="E327" s="8"/>
    </row>
    <row r="328" spans="1:5" ht="12.75">
      <c r="A328" s="23"/>
      <c r="E328" s="8"/>
    </row>
    <row r="329" spans="1:5" ht="12.75">
      <c r="A329" s="23"/>
      <c r="E329" s="8"/>
    </row>
    <row r="330" spans="1:5" ht="12.75">
      <c r="A330" s="23"/>
      <c r="E330" s="8"/>
    </row>
    <row r="331" spans="1:5" ht="12.75">
      <c r="A331" s="23"/>
      <c r="E331" s="8"/>
    </row>
    <row r="332" spans="1:5" ht="12.75">
      <c r="A332" s="23"/>
      <c r="E332" s="8"/>
    </row>
    <row r="333" ht="12.75">
      <c r="E333" s="8"/>
    </row>
    <row r="334" ht="12.75">
      <c r="E334" s="8"/>
    </row>
    <row r="335" ht="12.75">
      <c r="E335" s="8"/>
    </row>
    <row r="336" ht="12.75">
      <c r="E336" s="8"/>
    </row>
    <row r="337" ht="12.75">
      <c r="E337" s="8"/>
    </row>
    <row r="338" spans="1:5" ht="12.75">
      <c r="A338" s="5"/>
      <c r="B338" s="5"/>
      <c r="C338" s="5"/>
      <c r="E338" s="8"/>
    </row>
    <row r="339" ht="12.75">
      <c r="E339" s="8"/>
    </row>
    <row r="340" ht="12.75">
      <c r="E340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MicroSoft</cp:lastModifiedBy>
  <dcterms:created xsi:type="dcterms:W3CDTF">2007-07-16T09:16:21Z</dcterms:created>
  <dcterms:modified xsi:type="dcterms:W3CDTF">2014-05-08T06:54:57Z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